
<file path=[Content_Types].xml><?xml version="1.0" encoding="utf-8"?>
<Types xmlns="http://schemas.openxmlformats.org/package/2006/content-types">
  <Default Extension="bin" ContentType="application/vnd.openxmlformats-officedocument.spreadsheetml.printerSettings"/>
  <Default Extension="gif" ContentType="image/gi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mc:AlternateContent xmlns:mc="http://schemas.openxmlformats.org/markup-compatibility/2006">
    <mc:Choice Requires="x15">
      <x15ac:absPath xmlns:x15ac="http://schemas.microsoft.com/office/spreadsheetml/2010/11/ac" url="U:\SAI00\DFRAP\Programmes\PARC\Modèles\5 Modèles formulaires 2021 - 2024\"/>
    </mc:Choice>
  </mc:AlternateContent>
  <xr:revisionPtr revIDLastSave="0" documentId="13_ncr:1_{EDA58000-3561-48C0-84F7-76E0BA48F8A4}" xr6:coauthVersionLast="47" xr6:coauthVersionMax="47" xr10:uidLastSave="{00000000-0000-0000-0000-000000000000}"/>
  <bookViews>
    <workbookView xWindow="-108" yWindow="-108" windowWidth="23256" windowHeight="12576" activeTab="2" xr2:uid="{00000000-000D-0000-FFFF-FFFF00000000}"/>
  </bookViews>
  <sheets>
    <sheet name="Informations sur le programme" sheetId="2" r:id="rId1"/>
    <sheet name="Revenus" sheetId="3" r:id="rId2"/>
    <sheet name="Dépenses" sheetId="4" r:id="rId3"/>
    <sheet name="Donnée" sheetId="1" state="hidden" r:id="rId4"/>
  </sheets>
  <definedNames>
    <definedName name="_ftn1" localSheetId="0">'Informations sur le programme'!$E$19</definedName>
    <definedName name="_ftnref1" localSheetId="0">'Informations sur le programme'!$B$19</definedName>
    <definedName name="ContDem">Revenus!$H$45</definedName>
    <definedName name="DépCanada">Dépenses!$H$26</definedName>
    <definedName name="DépLocal">Dépenses!$H$41</definedName>
    <definedName name="Frais10">Dépenses!$I$111</definedName>
    <definedName name="Mtdemandé">Revenus!$H$34</definedName>
    <definedName name="RVolet">Dépenses!$M$12</definedName>
    <definedName name="soustotal_admissible">Dépenses!$I$98</definedName>
    <definedName name="total_admissible">Dépenses!$I$113</definedName>
    <definedName name="Total_dépenses">Dépenses!$I$171</definedName>
    <definedName name="total_non_admissibles">Dépenses!$I$168</definedName>
    <definedName name="Volet">Revenus!$B$11</definedName>
    <definedName name="Volet1">Donnée!$A$2</definedName>
    <definedName name="Volet2">Donnée!$A$3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11" i="4" l="1"/>
  <c r="I111" i="4"/>
  <c r="C180" i="4" l="1"/>
  <c r="H55" i="3"/>
  <c r="H42" i="3"/>
  <c r="I110" i="4" l="1"/>
  <c r="C182" i="4" l="1"/>
  <c r="C178" i="4"/>
  <c r="M166" i="4" l="1"/>
  <c r="M165" i="4"/>
  <c r="M164" i="4"/>
  <c r="M163" i="4"/>
  <c r="H40" i="4"/>
  <c r="M40" i="4" s="1"/>
  <c r="H39" i="4"/>
  <c r="M39" i="4" s="1"/>
  <c r="H38" i="4"/>
  <c r="M38" i="4" s="1"/>
  <c r="H37" i="4"/>
  <c r="M37" i="4" s="1"/>
  <c r="H36" i="4"/>
  <c r="M36" i="4" s="1"/>
  <c r="H35" i="4"/>
  <c r="M35" i="4" s="1"/>
  <c r="H34" i="4"/>
  <c r="M34" i="4" s="1"/>
  <c r="H33" i="4"/>
  <c r="M33" i="4" s="1"/>
  <c r="H32" i="4"/>
  <c r="M32" i="4" s="1"/>
  <c r="H31" i="4"/>
  <c r="H30" i="4"/>
  <c r="M30" i="4" s="1"/>
  <c r="H29" i="4"/>
  <c r="M29" i="4" s="1"/>
  <c r="H25" i="4"/>
  <c r="M25" i="4" s="1"/>
  <c r="H24" i="4"/>
  <c r="M24" i="4" s="1"/>
  <c r="H23" i="4"/>
  <c r="M23" i="4" s="1"/>
  <c r="H22" i="4"/>
  <c r="M22" i="4" s="1"/>
  <c r="H21" i="4"/>
  <c r="M21" i="4" s="1"/>
  <c r="H20" i="4"/>
  <c r="M20" i="4" s="1"/>
  <c r="H19" i="4"/>
  <c r="M19" i="4" s="1"/>
  <c r="H18" i="4"/>
  <c r="M18" i="4" s="1"/>
  <c r="H17" i="4"/>
  <c r="M17" i="4" s="1"/>
  <c r="H16" i="4"/>
  <c r="M16" i="4" s="1"/>
  <c r="H15" i="4"/>
  <c r="H14" i="4"/>
  <c r="J17" i="3"/>
  <c r="M12" i="4"/>
  <c r="I167" i="4" s="1"/>
  <c r="I168" i="4" s="1"/>
  <c r="M31" i="4"/>
  <c r="M162" i="4"/>
  <c r="M161" i="4"/>
  <c r="M160" i="4"/>
  <c r="M159" i="4"/>
  <c r="M158"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09" i="4"/>
  <c r="H54" i="4"/>
  <c r="M54" i="4" s="1"/>
  <c r="H53" i="4"/>
  <c r="M53" i="4" s="1"/>
  <c r="H44" i="4"/>
  <c r="M44" i="4" s="1"/>
  <c r="H66" i="4"/>
  <c r="M66" i="4" s="1"/>
  <c r="H67" i="4"/>
  <c r="M67" i="4" s="1"/>
  <c r="H65" i="4"/>
  <c r="M65" i="4" s="1"/>
  <c r="H64" i="4"/>
  <c r="M64" i="4" s="1"/>
  <c r="H63" i="4"/>
  <c r="M63" i="4" s="1"/>
  <c r="H62" i="4"/>
  <c r="M62" i="4" s="1"/>
  <c r="H61" i="4"/>
  <c r="M61" i="4" s="1"/>
  <c r="H60" i="4"/>
  <c r="M60" i="4" s="1"/>
  <c r="H59" i="4"/>
  <c r="M59" i="4" s="1"/>
  <c r="H58" i="4"/>
  <c r="M58" i="4" s="1"/>
  <c r="H57" i="4"/>
  <c r="M57" i="4" s="1"/>
  <c r="M103" i="4"/>
  <c r="M96" i="4"/>
  <c r="M95" i="4"/>
  <c r="M94" i="4"/>
  <c r="M93" i="4"/>
  <c r="M92" i="4"/>
  <c r="M91" i="4"/>
  <c r="M90" i="4"/>
  <c r="M89" i="4"/>
  <c r="M88" i="4"/>
  <c r="M87" i="4"/>
  <c r="M86" i="4"/>
  <c r="M85" i="4"/>
  <c r="M84" i="4"/>
  <c r="M83" i="4"/>
  <c r="M82" i="4"/>
  <c r="M81" i="4"/>
  <c r="M80" i="4"/>
  <c r="M79" i="4"/>
  <c r="M78" i="4"/>
  <c r="M77" i="4"/>
  <c r="M76" i="4"/>
  <c r="M75" i="4"/>
  <c r="M74" i="4"/>
  <c r="M73" i="4"/>
  <c r="M72" i="4"/>
  <c r="M71" i="4"/>
  <c r="M104" i="4"/>
  <c r="M108" i="4"/>
  <c r="M107" i="4"/>
  <c r="M106" i="4"/>
  <c r="M105" i="4"/>
  <c r="I97" i="4"/>
  <c r="H52" i="4"/>
  <c r="M52" i="4" s="1"/>
  <c r="H51" i="4"/>
  <c r="M51" i="4" s="1"/>
  <c r="H50" i="4"/>
  <c r="M50" i="4" s="1"/>
  <c r="H49" i="4"/>
  <c r="M49" i="4" s="1"/>
  <c r="H48" i="4"/>
  <c r="M48" i="4" s="1"/>
  <c r="H47" i="4"/>
  <c r="M47" i="4" s="1"/>
  <c r="H46" i="4"/>
  <c r="M46" i="4" s="1"/>
  <c r="H45" i="4"/>
  <c r="M45" i="4" s="1"/>
  <c r="M14" i="4" l="1"/>
  <c r="M110" i="4"/>
  <c r="M97" i="4"/>
  <c r="K97" i="4" s="1"/>
  <c r="M55" i="4"/>
  <c r="K55" i="4" s="1"/>
  <c r="H26" i="4"/>
  <c r="H41" i="4"/>
  <c r="M41" i="4"/>
  <c r="K41" i="4" s="1"/>
  <c r="M68" i="4"/>
  <c r="K68" i="4" s="1"/>
  <c r="H68" i="4"/>
  <c r="I98" i="4" s="1"/>
  <c r="H55" i="4"/>
  <c r="I43" i="4" s="1"/>
  <c r="M111" i="4" l="1"/>
  <c r="I56" i="4"/>
  <c r="M15" i="4" l="1"/>
  <c r="L7" i="4"/>
  <c r="H27" i="3"/>
  <c r="H57" i="3" s="1"/>
  <c r="L1" i="4" l="1"/>
  <c r="M26" i="4"/>
  <c r="K26" i="4" l="1"/>
  <c r="K98" i="4" s="1"/>
  <c r="K113" i="4" s="1"/>
  <c r="M167" i="4"/>
  <c r="M168" i="4" s="1"/>
  <c r="I12" i="4"/>
  <c r="I27" i="4"/>
  <c r="I113" i="4"/>
  <c r="C179" i="4" l="1"/>
  <c r="I171" i="4"/>
  <c r="L2" i="4" s="1"/>
  <c r="L3" i="4" s="1"/>
  <c r="K168" i="4"/>
  <c r="K171" i="4" s="1"/>
  <c r="C186" i="4" l="1"/>
  <c r="C187" i="4" s="1"/>
  <c r="C181" i="4"/>
  <c r="C183" i="4" s="1"/>
  <c r="C184" i="4" s="1"/>
</calcChain>
</file>

<file path=xl/sharedStrings.xml><?xml version="1.0" encoding="utf-8"?>
<sst xmlns="http://schemas.openxmlformats.org/spreadsheetml/2006/main" count="264" uniqueCount="201">
  <si>
    <t xml:space="preserve">Volets </t>
  </si>
  <si>
    <t>Volet 1 : Échange d'expertise</t>
  </si>
  <si>
    <t>Volet 2 : Réseaux canadiens</t>
  </si>
  <si>
    <t>Clientèle Admissible</t>
  </si>
  <si>
    <t>OBNL</t>
  </si>
  <si>
    <t>Institutions d'enseignement</t>
  </si>
  <si>
    <t>Institut de recherche</t>
  </si>
  <si>
    <t>Coopératives à but non lucratif</t>
  </si>
  <si>
    <t>Informations à prendre en considération concernant le budget pour le PARC</t>
  </si>
  <si>
    <t xml:space="preserve">Volet 1 </t>
  </si>
  <si>
    <t>Volet 2</t>
  </si>
  <si>
    <r>
      <t xml:space="preserve">les </t>
    </r>
    <r>
      <rPr>
        <b/>
        <sz val="11"/>
        <color theme="1"/>
        <rFont val="Calibri"/>
        <family val="2"/>
        <scheme val="minor"/>
      </rPr>
      <t>frais de repas</t>
    </r>
    <r>
      <rPr>
        <sz val="11"/>
        <color theme="1"/>
        <rFont val="Calibri"/>
        <family val="2"/>
        <scheme val="minor"/>
      </rPr>
      <t xml:space="preserve"> des participants directement impliqués dans l’organisation du projet, selon les barèmes du gouvernement du Québec;</t>
    </r>
  </si>
  <si>
    <r>
      <t xml:space="preserve">les </t>
    </r>
    <r>
      <rPr>
        <b/>
        <sz val="11"/>
        <color theme="1"/>
        <rFont val="Calibri"/>
        <family val="2"/>
        <scheme val="minor"/>
      </rPr>
      <t>frais de transport local</t>
    </r>
    <r>
      <rPr>
        <sz val="11"/>
        <color theme="1"/>
        <rFont val="Calibri"/>
        <family val="2"/>
        <scheme val="minor"/>
      </rPr>
      <t xml:space="preserve"> (par exemple, le transport en commun, les taxis) des participants directement impliqués dans l’organisation du projet;</t>
    </r>
  </si>
  <si>
    <r>
      <t xml:space="preserve">les </t>
    </r>
    <r>
      <rPr>
        <b/>
        <sz val="11"/>
        <color theme="1"/>
        <rFont val="Calibri"/>
        <family val="2"/>
        <scheme val="minor"/>
      </rPr>
      <t>frais encourus pour l’interprétation</t>
    </r>
    <r>
      <rPr>
        <sz val="11"/>
        <color theme="1"/>
        <rFont val="Calibri"/>
        <family val="2"/>
        <scheme val="minor"/>
      </rPr>
      <t xml:space="preserve"> simultanée, lorsque justifiés; </t>
    </r>
  </si>
  <si>
    <r>
      <t xml:space="preserve">les </t>
    </r>
    <r>
      <rPr>
        <b/>
        <sz val="11"/>
        <color theme="1"/>
        <rFont val="Calibri"/>
        <family val="2"/>
        <scheme val="minor"/>
      </rPr>
      <t>honoraires et les salaires</t>
    </r>
    <r>
      <rPr>
        <sz val="11"/>
        <color theme="1"/>
        <rFont val="Calibri"/>
        <family val="2"/>
        <scheme val="minor"/>
      </rPr>
      <t xml:space="preserve"> versés aux personnes </t>
    </r>
    <r>
      <rPr>
        <b/>
        <sz val="11"/>
        <color theme="1"/>
        <rFont val="Calibri"/>
        <family val="2"/>
        <scheme val="minor"/>
      </rPr>
      <t>spécifiquement embauchées</t>
    </r>
    <r>
      <rPr>
        <sz val="11"/>
        <color theme="1"/>
        <rFont val="Calibri"/>
        <family val="2"/>
        <scheme val="minor"/>
      </rPr>
      <t xml:space="preserve"> pour la réalisation du projet, selon les barèmes de l’organisme, lorsque justifiés;</t>
    </r>
  </si>
  <si>
    <r>
      <t xml:space="preserve">les </t>
    </r>
    <r>
      <rPr>
        <b/>
        <sz val="11"/>
        <color theme="1"/>
        <rFont val="Calibri"/>
        <family val="2"/>
        <scheme val="minor"/>
      </rPr>
      <t>frais d’inscription</t>
    </r>
    <r>
      <rPr>
        <sz val="11"/>
        <color theme="1"/>
        <rFont val="Calibri"/>
        <family val="2"/>
        <scheme val="minor"/>
      </rPr>
      <t xml:space="preserve"> à l’activité pour les personnes directement impliquées dans l’organisation du projet, lorsque justifiés;</t>
    </r>
  </si>
  <si>
    <r>
      <t xml:space="preserve">les </t>
    </r>
    <r>
      <rPr>
        <b/>
        <sz val="11"/>
        <color theme="1"/>
        <rFont val="Calibri"/>
        <family val="2"/>
        <scheme val="minor"/>
      </rPr>
      <t>frais encourus pour la réalisation logistique</t>
    </r>
    <r>
      <rPr>
        <sz val="11"/>
        <color theme="1"/>
        <rFont val="Calibri"/>
        <family val="2"/>
        <scheme val="minor"/>
      </rPr>
      <t xml:space="preserve"> de l’activité (la location de matériel, d’équipement ou de salle), incluant les frais pour des activités virtuelles, lorsque justifiés;</t>
    </r>
  </si>
  <si>
    <r>
      <t xml:space="preserve">les </t>
    </r>
    <r>
      <rPr>
        <b/>
        <sz val="11"/>
        <color theme="1"/>
        <rFont val="Calibri"/>
        <family val="2"/>
        <scheme val="minor"/>
      </rPr>
      <t>frais de communication et de promotion</t>
    </r>
    <r>
      <rPr>
        <sz val="11"/>
        <color theme="1"/>
        <rFont val="Calibri"/>
        <family val="2"/>
        <scheme val="minor"/>
      </rPr>
      <t xml:space="preserve"> directement reliés à l’activité, jusqu’à concurrence de 10 % du total des dépenses admissibles;</t>
    </r>
  </si>
  <si>
    <r>
      <t xml:space="preserve">les </t>
    </r>
    <r>
      <rPr>
        <b/>
        <sz val="11"/>
        <color theme="1"/>
        <rFont val="Calibri"/>
        <family val="2"/>
        <scheme val="minor"/>
      </rPr>
      <t>frais d’administration</t>
    </r>
    <r>
      <rPr>
        <sz val="11"/>
        <color theme="1"/>
        <rFont val="Calibri"/>
        <family val="2"/>
        <scheme val="minor"/>
      </rPr>
      <t>, jusqu’à concurrence de 10 % du total des dépenses admissibles.</t>
    </r>
  </si>
  <si>
    <t>DÉPENSES ADMISSIBLES</t>
  </si>
  <si>
    <t xml:space="preserve">[*] Par « participants directement impliqués dans l’organisation du projet », nous entendons les organisateurs du projet, les experts invités à participer au projet, les contributeurs au projet, et toute autre personne qui joue un rôle clé dans l’organisation ou la tenue des activités du projet. Cette définition exclut, par exemple, les membres de l’assistance d’une conférence.  </t>
  </si>
  <si>
    <t xml:space="preserve">[*] Par raisonnables, nous entendons l’équivalent d’un prix typique en classe économique pour le type de déplacement utilisé. </t>
  </si>
  <si>
    <t>[*] Les frais encourus pour la traduction d’articles scientifiques produits par l’expert québécois sont exclus.</t>
  </si>
  <si>
    <t>ü</t>
  </si>
  <si>
    <t>Ne constituent pas des dépenses admissibles :</t>
  </si>
  <si>
    <t>·       les loyers;</t>
  </si>
  <si>
    <t>·       les dépenses d’immobilisation ou l’achat de biens meubles;</t>
  </si>
  <si>
    <t>·       les frais de déplacement ou de séjour à l’extérieur du Canada;</t>
  </si>
  <si>
    <t>·       les frais liés à un cocktail ou à une réception;</t>
  </si>
  <si>
    <t>·       les cachets d’artistes pour des performances professionnelles;</t>
  </si>
  <si>
    <t>·       les frais de voyage en première classe ou en classe affaires;</t>
  </si>
  <si>
    <t>·       les aides financières à un tiers (subventions, bourses, ou programmes visant à être octroyés à d’autres bénéficiaires);</t>
  </si>
  <si>
    <t>·       toutes autres dépenses qui auraient normalement été assumées par l’organisme dans le cours normal de ses activités.</t>
  </si>
  <si>
    <t>Un projet financé par le PARC ne peut pas être financé par d’autres programmes du SQRC. Il peut toutefois être financé par d’autres programmes gouvernementaux.</t>
  </si>
  <si>
    <t>Une contribution financière égale ou inférieure à 5 000 $ est accordée à l’organisme demandeur en un seul versement, après l’acceptation par le SQRC du rapport final du projet.</t>
  </si>
  <si>
    <t>Aucun dépassement de coûts des activités ou des projets approuvés ne sera accepté aux fins d’une aide financière supplémentaire.</t>
  </si>
  <si>
    <t xml:space="preserve">Un organisme ayant déjà bénéficié d’une subvention du PARC doit, pour être admissible de nouveau à une telle subvention, avoir soumis un rapport final, </t>
  </si>
  <si>
    <t xml:space="preserve">jugé conforme par le SQRC, pour tout projet antérieur financé par le Programme. Une seule demande peut être déposée à la fois au Programme. </t>
  </si>
  <si>
    <t xml:space="preserve">en application de cette règle. À des fins d’application de cette règle de cumul, les autres sources gouvernementales sont le gouvernement fédéral (y compris les organismes </t>
  </si>
  <si>
    <t xml:space="preserve">gouvernementaux et les sociétés d’État), les entités municipales situées au Québec ainsi que les autres ministères, organismes ou sociétés d’État du </t>
  </si>
  <si>
    <t>gouvernement du Québec.</t>
  </si>
  <si>
    <t xml:space="preserve">Aux fins des règles de cumul des aides financières, le terme « entités municipales » comprend les organismes municipaux québécois au sens de l’Article 5 </t>
  </si>
  <si>
    <t xml:space="preserve">Une contribution financière supérieure à 5 000 $ fait l’objet de deux versements : 80 % de la subvention est versée après la confirmation de l’acceptation </t>
  </si>
  <si>
    <t>du projet par le SQRC et 20 % à la fin du projet, après l’acceptation par le SQRC du rapport final du projet.</t>
  </si>
  <si>
    <t xml:space="preserve">Lors de l’analyse du rapport final, le montant final de la subvention peut être ajusté en fonction de l’analyse de l’admissibilité des dépenses finales et de la </t>
  </si>
  <si>
    <t xml:space="preserve">règle de cumul des aides financières (voir 9.2). </t>
  </si>
  <si>
    <r>
      <t xml:space="preserve">Le taux de cumul des </t>
    </r>
    <r>
      <rPr>
        <b/>
        <sz val="11"/>
        <color theme="1"/>
        <rFont val="Calibri"/>
        <family val="2"/>
        <scheme val="minor"/>
      </rPr>
      <t>subventions publiques ne peut pas dépasser 80 % des dépenses admissibles</t>
    </r>
    <r>
      <rPr>
        <sz val="11"/>
        <color theme="1"/>
        <rFont val="Calibri"/>
        <family val="2"/>
        <scheme val="minor"/>
      </rPr>
      <t xml:space="preserve">. La subvention attribuée dans le cadre du PARC peut donc être ajustée </t>
    </r>
  </si>
  <si>
    <t>Remboursement</t>
  </si>
  <si>
    <t>Remplir les cases blanches</t>
  </si>
  <si>
    <t>Demande de subvention au PARC
BUDGET - REVENUS DU PROJET</t>
  </si>
  <si>
    <t>Année financière</t>
  </si>
  <si>
    <t>2021-2022</t>
  </si>
  <si>
    <t>2022-2023</t>
  </si>
  <si>
    <t>2023-2024</t>
  </si>
  <si>
    <t>Nom de l'organisme :</t>
  </si>
  <si>
    <t>Titre du projet :</t>
  </si>
  <si>
    <t>Type de volet :</t>
  </si>
  <si>
    <t>Année financière :</t>
  </si>
  <si>
    <t>Montant de l'aide financière demandée au SQRC</t>
  </si>
  <si>
    <t xml:space="preserve">Certaines cases ont un menu déroulant. Utilisez l'icone </t>
  </si>
  <si>
    <t xml:space="preserve">entouré d'un cercle pour effectuer votre choix. </t>
  </si>
  <si>
    <t>Contribution de l'organisme demandeur</t>
  </si>
  <si>
    <t>Montant revenus</t>
  </si>
  <si>
    <t>Correction SQRC</t>
  </si>
  <si>
    <t>Tous les revenus et toutes les dépenses directement liées à la réalisation du projet doivent se retrouver dans le formulaire. Les dépenses non admissibles doivent également être comptabilisées, afin de refléter l’ensemble des coûts du projet.</t>
  </si>
  <si>
    <t xml:space="preserve">Préciser la nature de la contribution, en argent ou en services, de l'organisme demandeur et le montant </t>
  </si>
  <si>
    <t>Sous-Total</t>
  </si>
  <si>
    <t>Subventions publiques</t>
  </si>
  <si>
    <t xml:space="preserve">Subvention(s) fédérale(s) </t>
  </si>
  <si>
    <t>Autres sources de revenus</t>
  </si>
  <si>
    <t xml:space="preserve">Préciser la provenance et la nature (argent ou services) des sources de revenus et indiquer si celles-ci ont été confirmées. </t>
  </si>
  <si>
    <t>Ex. : fras d'inscription, commandites</t>
  </si>
  <si>
    <t>Total des revenus :</t>
  </si>
  <si>
    <r>
      <t xml:space="preserve">Note : Le montant total des revenus </t>
    </r>
    <r>
      <rPr>
        <b/>
        <i/>
        <sz val="9"/>
        <color indexed="62"/>
        <rFont val="Calibri"/>
        <family val="2"/>
      </rPr>
      <t>DOIT</t>
    </r>
    <r>
      <rPr>
        <i/>
        <sz val="9"/>
        <color indexed="62"/>
        <rFont val="Calibri"/>
        <family val="2"/>
      </rPr>
      <t xml:space="preserve"> être égal</t>
    </r>
  </si>
  <si>
    <t xml:space="preserve">au montant total des dépenses. </t>
  </si>
  <si>
    <t>Demande de subvention au PARC
BUDGET - DÉPENSES DU PROJET</t>
  </si>
  <si>
    <t>Ne remplir que les cases blanches</t>
  </si>
  <si>
    <t>Détails</t>
  </si>
  <si>
    <t>Dépenses totales prévues</t>
  </si>
  <si>
    <t>Réservé SQRC</t>
  </si>
  <si>
    <t>Commentaires SQRC</t>
  </si>
  <si>
    <r>
      <t>Origine et destination</t>
    </r>
    <r>
      <rPr>
        <sz val="8"/>
        <rFont val="Arial"/>
        <family val="2"/>
      </rPr>
      <t xml:space="preserve"> 
</t>
    </r>
    <r>
      <rPr>
        <i/>
        <sz val="8"/>
        <rFont val="Arial"/>
        <family val="2"/>
      </rPr>
      <t>précisez villes et province/territoire de départ et d'arrivée et le moyen de transport (avion, autobus, etc.)</t>
    </r>
  </si>
  <si>
    <t># de pers.</t>
  </si>
  <si>
    <t>Coût unitaire moyen ou détaillé</t>
  </si>
  <si>
    <t>Sous-total</t>
  </si>
  <si>
    <t xml:space="preserve">Origine/Retour  </t>
  </si>
  <si>
    <t>Destination</t>
  </si>
  <si>
    <t>Moyen de transport</t>
  </si>
  <si>
    <r>
      <t xml:space="preserve">les </t>
    </r>
    <r>
      <rPr>
        <b/>
        <sz val="11"/>
        <color theme="1"/>
        <rFont val="Calibri"/>
        <family val="2"/>
        <scheme val="minor"/>
      </rPr>
      <t>frais encourus pour la traduction</t>
    </r>
    <r>
      <rPr>
        <sz val="11"/>
        <color theme="1"/>
        <rFont val="Calibri"/>
        <family val="2"/>
        <scheme val="minor"/>
      </rPr>
      <t xml:space="preserve"> ou la production d’outils ou de supports liés à la réalisation de l’activité, lorsque justifiés; </t>
    </r>
  </si>
  <si>
    <r>
      <t>les</t>
    </r>
    <r>
      <rPr>
        <b/>
        <sz val="11"/>
        <color theme="1"/>
        <rFont val="Calibri"/>
        <family val="2"/>
        <scheme val="minor"/>
      </rPr>
      <t xml:space="preserve"> frais de séjour</t>
    </r>
    <r>
      <rPr>
        <sz val="11"/>
        <color theme="1"/>
        <rFont val="Calibri"/>
        <family val="2"/>
        <scheme val="minor"/>
      </rPr>
      <t xml:space="preserve"> des participants directement impliqués dans l’organisation du projet, que l’activité ait lieu au Québec ou ailleurs au Canada, selon les barèmes du gouvernement du Québec;</t>
    </r>
  </si>
  <si>
    <t>Ville, Province/Territoire</t>
  </si>
  <si>
    <t># jours</t>
  </si>
  <si>
    <t xml:space="preserve">Coût </t>
  </si>
  <si>
    <r>
      <t xml:space="preserve">Frais de séjour </t>
    </r>
    <r>
      <rPr>
        <i/>
        <sz val="10"/>
        <color indexed="8"/>
        <rFont val="Arial"/>
        <family val="2"/>
      </rPr>
      <t xml:space="preserve">  
</t>
    </r>
    <r>
      <rPr>
        <i/>
        <sz val="9"/>
        <color indexed="8"/>
        <rFont val="Arial"/>
        <family val="2"/>
      </rPr>
      <t>Hébergement
Indiquer la ville et la province/territoire</t>
    </r>
  </si>
  <si>
    <r>
      <t>Frais de repas</t>
    </r>
    <r>
      <rPr>
        <i/>
        <sz val="10"/>
        <color indexed="8"/>
        <rFont val="Arial"/>
        <family val="2"/>
      </rPr>
      <t xml:space="preserve"> 
</t>
    </r>
    <r>
      <rPr>
        <i/>
        <sz val="9"/>
        <color indexed="8"/>
        <rFont val="Arial"/>
        <family val="2"/>
      </rPr>
      <t xml:space="preserve">
Indiquer la ville et la province/territoire</t>
    </r>
  </si>
  <si>
    <r>
      <t xml:space="preserve">Frais encourus pour la traduction </t>
    </r>
    <r>
      <rPr>
        <i/>
        <sz val="9"/>
        <rFont val="Arial"/>
        <family val="2"/>
      </rPr>
      <t>Préciser</t>
    </r>
  </si>
  <si>
    <r>
      <rPr>
        <b/>
        <sz val="9"/>
        <rFont val="Arial"/>
        <family val="2"/>
      </rPr>
      <t xml:space="preserve">Honoraires versés aux personnes embauchées par le demandeur pour la réalisation du projet     </t>
    </r>
    <r>
      <rPr>
        <i/>
        <sz val="9"/>
        <rFont val="Arial"/>
        <family val="2"/>
      </rPr>
      <t>Préciser</t>
    </r>
  </si>
  <si>
    <t>Autres dépenses admissibles</t>
  </si>
  <si>
    <r>
      <rPr>
        <b/>
        <sz val="9"/>
        <rFont val="Arial"/>
        <family val="2"/>
      </rPr>
      <t>Inscrivez vos frais d'administration</t>
    </r>
    <r>
      <rPr>
        <sz val="9"/>
        <rFont val="Arial"/>
        <family val="2"/>
      </rPr>
      <t>,                   (max. 10 % du sous-total des dépenses admissibles)</t>
    </r>
  </si>
  <si>
    <r>
      <t xml:space="preserve">Frais de vérification comptable </t>
    </r>
    <r>
      <rPr>
        <sz val="9"/>
        <rFont val="Arial"/>
        <family val="2"/>
      </rPr>
      <t>(lorsque qu'exigés)</t>
    </r>
  </si>
  <si>
    <t>SOUS-TOTAL Dépenses admissibles</t>
  </si>
  <si>
    <t>SOUS-TOTAL</t>
  </si>
  <si>
    <r>
      <rPr>
        <b/>
        <sz val="9"/>
        <rFont val="Arial"/>
        <family val="2"/>
      </rPr>
      <t xml:space="preserve">Frais de communication et de promotion directement reliés à l’activité            </t>
    </r>
    <r>
      <rPr>
        <i/>
        <sz val="9"/>
        <rFont val="Arial"/>
        <family val="2"/>
      </rPr>
      <t xml:space="preserve"> 
</t>
    </r>
    <r>
      <rPr>
        <sz val="9"/>
        <rFont val="Arial"/>
        <family val="2"/>
      </rPr>
      <t/>
    </r>
  </si>
  <si>
    <t>• Frais liés à la publicité (numérique, traditionnelle et médias sociaux) et aux campagnes marketing</t>
  </si>
  <si>
    <t>• Frais liés à des campagnes de référencement payant sur les moteurs de recherche</t>
  </si>
  <si>
    <t>• Frais liés à des campagnes de courriels personnalisés</t>
  </si>
  <si>
    <t>• Frais liés à l’impression et à la diffusion de dépliants promotionnels</t>
  </si>
  <si>
    <r>
      <t xml:space="preserve">(jusqu'à 10 % du sous-total des dépenses admissibles) </t>
    </r>
    <r>
      <rPr>
        <i/>
        <sz val="9"/>
        <rFont val="Arial"/>
        <family val="2"/>
      </rPr>
      <t>Préciser</t>
    </r>
  </si>
  <si>
    <t>TOTAL Dépenses admissibles</t>
  </si>
  <si>
    <t>Total des revenus</t>
  </si>
  <si>
    <r>
      <t>Loyers</t>
    </r>
    <r>
      <rPr>
        <b/>
        <i/>
        <sz val="9"/>
        <rFont val="Arial"/>
        <family val="2"/>
      </rPr>
      <t xml:space="preserve">
</t>
    </r>
    <r>
      <rPr>
        <i/>
        <sz val="9"/>
        <rFont val="Arial"/>
        <family val="2"/>
      </rPr>
      <t>Préciser</t>
    </r>
  </si>
  <si>
    <r>
      <t>Frais de déplacement à l'extérieur du Canada</t>
    </r>
    <r>
      <rPr>
        <b/>
        <i/>
        <sz val="9"/>
        <rFont val="Arial"/>
        <family val="2"/>
      </rPr>
      <t xml:space="preserve">
</t>
    </r>
    <r>
      <rPr>
        <i/>
        <sz val="9"/>
        <rFont val="Arial"/>
        <family val="2"/>
      </rPr>
      <t>Préciser</t>
    </r>
  </si>
  <si>
    <r>
      <t>Frais liés à un cocktail ou à une réception</t>
    </r>
    <r>
      <rPr>
        <b/>
        <i/>
        <sz val="9"/>
        <rFont val="Arial"/>
        <family val="2"/>
      </rPr>
      <t xml:space="preserve">
</t>
    </r>
    <r>
      <rPr>
        <i/>
        <sz val="9"/>
        <rFont val="Arial"/>
        <family val="2"/>
      </rPr>
      <t>Préciser</t>
    </r>
  </si>
  <si>
    <r>
      <t>Salaires du personnel régulier du ou des organismes</t>
    </r>
    <r>
      <rPr>
        <b/>
        <i/>
        <sz val="9"/>
        <rFont val="Arial"/>
        <family val="2"/>
      </rPr>
      <t xml:space="preserve">
</t>
    </r>
    <r>
      <rPr>
        <i/>
        <sz val="9"/>
        <rFont val="Arial"/>
        <family val="2"/>
      </rPr>
      <t>Préciser</t>
    </r>
  </si>
  <si>
    <r>
      <t>Dépenses courantes de fonctionnement du ou des organismes</t>
    </r>
    <r>
      <rPr>
        <b/>
        <i/>
        <sz val="9"/>
        <rFont val="Arial"/>
        <family val="2"/>
      </rPr>
      <t xml:space="preserve">
</t>
    </r>
    <r>
      <rPr>
        <i/>
        <sz val="9"/>
        <rFont val="Arial"/>
        <family val="2"/>
      </rPr>
      <t>Préciser</t>
    </r>
  </si>
  <si>
    <r>
      <t>Frais de voyage en première classe ou en classe affaires</t>
    </r>
    <r>
      <rPr>
        <b/>
        <i/>
        <sz val="9"/>
        <rFont val="Arial"/>
        <family val="2"/>
      </rPr>
      <t xml:space="preserve">
</t>
    </r>
    <r>
      <rPr>
        <i/>
        <sz val="9"/>
        <rFont val="Arial"/>
        <family val="2"/>
      </rPr>
      <t>Préciser</t>
    </r>
  </si>
  <si>
    <r>
      <t>Aides financières à un tiers</t>
    </r>
    <r>
      <rPr>
        <sz val="9"/>
        <rFont val="Arial"/>
        <family val="2"/>
      </rPr>
      <t xml:space="preserve"> (subventions, bourses ou programmes visant à être octroyés à d'autres bénéficiaires)</t>
    </r>
    <r>
      <rPr>
        <b/>
        <i/>
        <sz val="9"/>
        <rFont val="Arial"/>
        <family val="2"/>
      </rPr>
      <t xml:space="preserve">
</t>
    </r>
    <r>
      <rPr>
        <i/>
        <sz val="9"/>
        <rFont val="Arial"/>
        <family val="2"/>
      </rPr>
      <t>Préciser</t>
    </r>
  </si>
  <si>
    <r>
      <t>Toutes autres dépenses qui auraient normalement été assumées par l'organisme dans le cours normal de ses activités.</t>
    </r>
    <r>
      <rPr>
        <b/>
        <i/>
        <sz val="9"/>
        <rFont val="Arial"/>
        <family val="2"/>
      </rPr>
      <t xml:space="preserve">
</t>
    </r>
    <r>
      <rPr>
        <i/>
        <sz val="9"/>
        <rFont val="Arial"/>
        <family val="2"/>
      </rPr>
      <t>Préciser</t>
    </r>
  </si>
  <si>
    <t>TOTAL DÉPENSES</t>
  </si>
  <si>
    <t>SOUS-TOTAL dépenses non admissibles</t>
  </si>
  <si>
    <t>Volet</t>
  </si>
  <si>
    <t>Si Volet 2, 50 % des frais de déplacements non pris en compte dans les dépenses admissibles (calcul automatique).</t>
  </si>
  <si>
    <r>
      <t>Frais encourus pour l'interprétation</t>
    </r>
    <r>
      <rPr>
        <b/>
        <i/>
        <sz val="9"/>
        <rFont val="Arial"/>
        <family val="2"/>
      </rPr>
      <t xml:space="preserve">
</t>
    </r>
    <r>
      <rPr>
        <i/>
        <sz val="9"/>
        <rFont val="Arial"/>
        <family val="2"/>
      </rPr>
      <t>Préciser</t>
    </r>
  </si>
  <si>
    <t>Autre</t>
  </si>
  <si>
    <r>
      <t xml:space="preserve">les </t>
    </r>
    <r>
      <rPr>
        <b/>
        <sz val="11"/>
        <color theme="1"/>
        <rFont val="Calibri"/>
        <family val="2"/>
        <scheme val="minor"/>
      </rPr>
      <t>frais raisonnables de déplacement au Canada</t>
    </r>
    <r>
      <rPr>
        <sz val="11"/>
        <color theme="1"/>
        <rFont val="Calibri"/>
        <family val="2"/>
        <scheme val="minor"/>
      </rPr>
      <t xml:space="preserve"> des participants directement impliqués dans l’organisation du projet. Seuls sont admissibles les déplacements suivants : les déplacements à </t>
    </r>
    <r>
      <rPr>
        <b/>
        <sz val="11"/>
        <color theme="1"/>
        <rFont val="Calibri"/>
        <family val="2"/>
        <scheme val="minor"/>
      </rPr>
      <t>partir du ou vers le Québec; les déplacements à l’intérieur du Québec</t>
    </r>
    <r>
      <rPr>
        <sz val="11"/>
        <color theme="1"/>
        <rFont val="Calibri"/>
        <family val="2"/>
        <scheme val="minor"/>
      </rPr>
      <t>;</t>
    </r>
  </si>
  <si>
    <r>
      <t xml:space="preserve">les </t>
    </r>
    <r>
      <rPr>
        <b/>
        <sz val="11"/>
        <color theme="1"/>
        <rFont val="Calibri"/>
        <family val="2"/>
        <scheme val="minor"/>
      </rPr>
      <t>frais raisonnables de déplacement au Canada et au Québec</t>
    </r>
    <r>
      <rPr>
        <sz val="11"/>
        <color theme="1"/>
        <rFont val="Calibri"/>
        <family val="2"/>
        <scheme val="minor"/>
      </rPr>
      <t xml:space="preserve"> des participants directement impliqués dans l’organisation du projet, </t>
    </r>
    <r>
      <rPr>
        <b/>
        <sz val="11"/>
        <color theme="1"/>
        <rFont val="Calibri"/>
        <family val="2"/>
        <scheme val="minor"/>
      </rPr>
      <t>à hauteur de 50 %</t>
    </r>
    <r>
      <rPr>
        <sz val="11"/>
        <color theme="1"/>
        <rFont val="Calibri"/>
        <family val="2"/>
        <scheme val="minor"/>
      </rPr>
      <t xml:space="preserve">; </t>
    </r>
  </si>
  <si>
    <r>
      <rPr>
        <b/>
        <sz val="11"/>
        <color theme="1"/>
        <rFont val="Calibri"/>
        <family val="2"/>
        <scheme val="minor"/>
      </rPr>
      <t>les frais de transport local</t>
    </r>
    <r>
      <rPr>
        <sz val="11"/>
        <color theme="1"/>
        <rFont val="Calibri"/>
        <family val="2"/>
        <scheme val="minor"/>
      </rPr>
      <t xml:space="preserve"> (par exemple, le transport en commun, les taxis) des participants directement impliqués dans l’organisation du projet, à </t>
    </r>
    <r>
      <rPr>
        <b/>
        <sz val="11"/>
        <color theme="1"/>
        <rFont val="Calibri"/>
        <family val="2"/>
        <scheme val="minor"/>
      </rPr>
      <t>hauteur de 50 %</t>
    </r>
    <r>
      <rPr>
        <sz val="11"/>
        <color theme="1"/>
        <rFont val="Calibri"/>
        <family val="2"/>
        <scheme val="minor"/>
      </rPr>
      <t>;</t>
    </r>
  </si>
  <si>
    <t>Total</t>
  </si>
  <si>
    <t>Montant correspondant à 50 % des sommes (volet 2)</t>
  </si>
  <si>
    <t>FRAIS ADMINISTRATION DÉPASSE 10% DU TOTAL ADMISIBLE</t>
  </si>
  <si>
    <t>FRAIS COMMUNICATION DÉPASSE 10% DU TOTAL ADMISIBLE</t>
  </si>
  <si>
    <t xml:space="preserve">      Le montant total des revenus doit être égal au montant total des dépenses.</t>
  </si>
  <si>
    <t>Montant maximum du volet</t>
  </si>
  <si>
    <t>Subvention PARC possible en fonction du cumul des subventions</t>
  </si>
  <si>
    <t>Subvention PARC ajustée</t>
  </si>
  <si>
    <t>Note accordée</t>
  </si>
  <si>
    <t>Subvention finale PARC</t>
  </si>
  <si>
    <t>Ceci est un récapitulatif. Pour obtenir de plus amples renseignements, veuillez consulter notre site Internet.</t>
  </si>
  <si>
    <t>·       les dépenses effectuées avant le dépôt de la demande ou de la date de début d’admissibilité des dépenses identifiées dans l’appel à projets, lorsque pertinent;</t>
  </si>
  <si>
    <t>Dépenses non admissibles</t>
  </si>
  <si>
    <t>Cumul des aides financières gouvernementales et municipales</t>
  </si>
  <si>
    <t>Modalités du versement de la subvention</t>
  </si>
  <si>
    <t>Assurez-vous de bien remplir les deux onglets : Revenus ET Dépenses</t>
  </si>
  <si>
    <t>Volet 1</t>
  </si>
  <si>
    <t>Volet 2</t>
  </si>
  <si>
    <t xml:space="preserve">Échange d’expertise </t>
  </si>
  <si>
    <t>Réseaux canadiens</t>
  </si>
  <si>
    <t xml:space="preserve">Appuie prioritairement des activités ponctuelles d’échange entre experts québécois et canadiens qui  contribuent au transfert d’expertise entre le Québec et les autres provinces et territoires et au rayonnement de l’expertise québécoise. Ce volet cible deux types de projets : </t>
  </si>
  <si>
    <t>Appuie prioritairement la tenue d’activités permettant aux organisations québécoises de créer ou d’intégrer des réseaux pancanadiens. Ces projets contribuent à ce que les organisations du Québec jouent un rôle actif dans ces réseaux. Ces projets peuvent consister en :</t>
  </si>
  <si>
    <t>·       la mise en place ou le renforcement de structures ou de réseaux pancanadiens de collaboration et d’échanges;</t>
  </si>
  <si>
    <t>·      l’organisation de forums, de conférences, d’activités de débats, d’ateliers et d’écoles d’été qui permettent aux Québécois et aux autres Canadiens d’échanger sur les enjeux économiques, politiques, sociaux et culturels.</t>
  </si>
  <si>
    <t>Dépôt en tout temps</t>
  </si>
  <si>
    <t>Sur appel à projets uniquement</t>
  </si>
  <si>
    <t>Codemandeur non obligatoire</t>
  </si>
  <si>
    <t>Codemandeur obligatoire</t>
  </si>
  <si>
    <t>Maximum de 10 000 $ par projet</t>
  </si>
  <si>
    <t>Maximum de 50 000 $ par projet</t>
  </si>
  <si>
    <t xml:space="preserve">Votre demande doit démontrer de quelle façon le projet proposé répond aux objectifs du PARC. </t>
  </si>
  <si>
    <r>
      <t>·</t>
    </r>
    <r>
      <rPr>
        <i/>
        <sz val="7"/>
        <color rgb="FF000000"/>
        <rFont val="Arial"/>
        <family val="2"/>
      </rPr>
      <t xml:space="preserve">         </t>
    </r>
    <r>
      <rPr>
        <i/>
        <sz val="11"/>
        <color rgb="FF000000"/>
        <rFont val="Arial"/>
        <family val="2"/>
      </rPr>
      <t>la participation d’experts québécois à des colloques, à des conférences, à des forums et à des ateliers au Canada, y compris au Québec;</t>
    </r>
  </si>
  <si>
    <r>
      <t>·</t>
    </r>
    <r>
      <rPr>
        <i/>
        <sz val="7"/>
        <color rgb="FF000000"/>
        <rFont val="Arial"/>
        <family val="2"/>
      </rPr>
      <t xml:space="preserve">         </t>
    </r>
    <r>
      <rPr>
        <i/>
        <sz val="11"/>
        <color rgb="FF000000"/>
        <rFont val="Arial"/>
        <family val="2"/>
      </rPr>
      <t>les projets de partage d’expertise impliquant un transfert de pratiques innovantes du Québec vers les autres provinces et les territoires.</t>
    </r>
  </si>
  <si>
    <t>SVP, utiliser la case 6 - Budget dans le formulaire Word afin de justifier les dépenses prévues.</t>
  </si>
  <si>
    <r>
      <t>Remplir également l’onglet « </t>
    </r>
    <r>
      <rPr>
        <b/>
        <sz val="12"/>
        <color rgb="FF000000"/>
        <rFont val="Times New Roman"/>
        <family val="1"/>
      </rPr>
      <t>REVENU</t>
    </r>
    <r>
      <rPr>
        <b/>
        <sz val="12"/>
        <rFont val="Times New Roman"/>
        <family val="1"/>
      </rPr>
      <t xml:space="preserve">S ». </t>
    </r>
    <r>
      <rPr>
        <sz val="12"/>
        <rFont val="Times New Roman"/>
        <family val="1"/>
      </rPr>
      <t>N’hésitez pas à consulter l’onglet « Informations sur les programmes » pour obtenir des précisions.</t>
    </r>
  </si>
  <si>
    <t>Information</t>
  </si>
  <si>
    <t xml:space="preserve">Les barèmes du gouvernement </t>
  </si>
  <si>
    <t xml:space="preserve">concernant les frais d’hébergement se trouvent ici. </t>
  </si>
  <si>
    <t>concernant les frais de repas se trouvent ici.</t>
  </si>
  <si>
    <t xml:space="preserve">Autres frais, préciser : </t>
  </si>
  <si>
    <t>Sous total frais de communication</t>
  </si>
  <si>
    <t>a</t>
  </si>
  <si>
    <t>Subvention(s) du gouvernement et des municipalités du Québec</t>
  </si>
  <si>
    <t>Subvention(s) provenant d'un autre gouvernement provincial ou territorial (autre que Québec)</t>
  </si>
  <si>
    <r>
      <rPr>
        <b/>
        <sz val="10"/>
        <color rgb="FF000000"/>
        <rFont val="Arial"/>
        <family val="2"/>
      </rPr>
      <t>Frais de déplacement au Canada</t>
    </r>
    <r>
      <rPr>
        <sz val="10"/>
        <color indexed="8"/>
        <rFont val="Arial"/>
        <family val="2"/>
      </rPr>
      <t xml:space="preserve">. 
Préciser le lieu de départ et le lieu de destination, le nombre de personnes et le type de transport choisi, ainsi que le coût unitaire (pour un Volet 2, le calcul est effectué automatiquement).
</t>
    </r>
  </si>
  <si>
    <t>Seuls sont admissibles les déplacements à partir du ou vers le Québec ou à l'Intérieur du Québec.</t>
  </si>
  <si>
    <t>DÉPENSES NON ADMISSIBLES</t>
  </si>
  <si>
    <r>
      <t>Dépenses d'immobilisation ou achat de biens meubles</t>
    </r>
    <r>
      <rPr>
        <i/>
        <sz val="9"/>
        <rFont val="Arial"/>
        <family val="2"/>
      </rPr>
      <t xml:space="preserve">     Préciser</t>
    </r>
  </si>
  <si>
    <r>
      <t>Cachets d'artistes pour des performances profressionnelles</t>
    </r>
    <r>
      <rPr>
        <b/>
        <i/>
        <sz val="9"/>
        <rFont val="Arial"/>
        <family val="2"/>
      </rPr>
      <t xml:space="preserve">
</t>
    </r>
    <r>
      <rPr>
        <i/>
        <sz val="9"/>
        <rFont val="Arial"/>
        <family val="2"/>
      </rPr>
      <t>Préciser</t>
    </r>
  </si>
  <si>
    <r>
      <t>Autres dépenses</t>
    </r>
    <r>
      <rPr>
        <b/>
        <i/>
        <sz val="9"/>
        <rFont val="Arial"/>
        <family val="2"/>
      </rPr>
      <t xml:space="preserve">
</t>
    </r>
    <r>
      <rPr>
        <i/>
        <sz val="9"/>
        <rFont val="Arial"/>
        <family val="2"/>
      </rPr>
      <t>Préciser</t>
    </r>
  </si>
  <si>
    <t>Subvention finale arrondie à la dizaine la plus proche</t>
  </si>
  <si>
    <t>Autres subventions gouv. confirmées (fédéral + Québec)</t>
  </si>
  <si>
    <t>Montant demandé au SQRC</t>
  </si>
  <si>
    <t>Montant dépenses admissibles</t>
  </si>
  <si>
    <t>Total subventions publiques max possibles</t>
  </si>
  <si>
    <t>Total des dépenses</t>
  </si>
  <si>
    <t>Écart</t>
  </si>
  <si>
    <r>
      <t xml:space="preserve">Dépenses effectuées avant le dépôt de la demande ou de la date de début d'admissibilité </t>
    </r>
    <r>
      <rPr>
        <b/>
        <i/>
        <sz val="9"/>
        <rFont val="Arial"/>
        <family val="2"/>
      </rPr>
      <t xml:space="preserve">
</t>
    </r>
    <r>
      <rPr>
        <i/>
        <sz val="9"/>
        <rFont val="Arial"/>
        <family val="2"/>
      </rPr>
      <t>Préciser</t>
    </r>
  </si>
  <si>
    <t>• Frais liés à la promotion d’un site Web, d’une plateforme virtuelle ou d’une application mobile</t>
  </si>
  <si>
    <t>Sous-total frais de communication ET d'administration</t>
  </si>
  <si>
    <r>
      <rPr>
        <b/>
        <sz val="9"/>
        <rFont val="Arial"/>
        <family val="2"/>
      </rPr>
      <t xml:space="preserve">Frais d'inscription (colloque, congrès, etc.)                         </t>
    </r>
    <r>
      <rPr>
        <i/>
        <sz val="9"/>
        <rFont val="Arial"/>
        <family val="2"/>
      </rPr>
      <t>Préciser</t>
    </r>
  </si>
  <si>
    <r>
      <t xml:space="preserve">Frais encourus pour la réalisation logistique </t>
    </r>
    <r>
      <rPr>
        <b/>
        <i/>
        <sz val="9"/>
        <rFont val="Arial"/>
        <family val="2"/>
      </rPr>
      <t xml:space="preserve">
</t>
    </r>
    <r>
      <rPr>
        <i/>
        <sz val="9"/>
        <rFont val="Arial"/>
        <family val="2"/>
      </rPr>
      <t>Préciser</t>
    </r>
  </si>
  <si>
    <r>
      <rPr>
        <b/>
        <sz val="10"/>
        <color rgb="FF000000"/>
        <rFont val="Arial"/>
        <family val="2"/>
      </rPr>
      <t>Frais de transport local</t>
    </r>
    <r>
      <rPr>
        <sz val="10"/>
        <color indexed="8"/>
        <rFont val="Arial"/>
        <family val="2"/>
      </rPr>
      <t xml:space="preserve">. 
Préciser le nombre de personnes et le type de transport choisi, ainsi que le coût unitaire.
</t>
    </r>
  </si>
  <si>
    <t>Catégorie de l'organisme :</t>
  </si>
  <si>
    <r>
      <t>Remplir également l'onglet «</t>
    </r>
    <r>
      <rPr>
        <b/>
        <i/>
        <sz val="10"/>
        <color indexed="8"/>
        <rFont val="Arial"/>
        <family val="2"/>
      </rPr>
      <t xml:space="preserve">DÉPENSES </t>
    </r>
    <r>
      <rPr>
        <i/>
        <sz val="10"/>
        <color indexed="8"/>
        <rFont val="Arial"/>
        <family val="2"/>
      </rPr>
      <t xml:space="preserve">» et n'hésitez pas à consulter </t>
    </r>
  </si>
  <si>
    <t>l'onglet « Informations sur les programmes ».</t>
  </si>
  <si>
    <r>
      <t xml:space="preserve">les </t>
    </r>
    <r>
      <rPr>
        <b/>
        <sz val="11"/>
        <color theme="1"/>
        <rFont val="Calibri"/>
        <family val="2"/>
        <scheme val="minor"/>
      </rPr>
      <t>frais de vérification comptable</t>
    </r>
    <r>
      <rPr>
        <sz val="11"/>
        <color theme="1"/>
        <rFont val="Calibri"/>
        <family val="2"/>
        <scheme val="minor"/>
      </rPr>
      <t>, lorsqu’exigées.</t>
    </r>
  </si>
  <si>
    <t>·       les dépenses courantes de fonctionnement du ou des organismes;</t>
  </si>
  <si>
    <t>·       les salaires du personnel régulier du ou des organismes;</t>
  </si>
  <si>
    <t>de la Loi sur l’accès aux documents des organismes publics et sur la protection des renseignements personnels (L.R.Q. chapitre A.2.1).</t>
  </si>
  <si>
    <t xml:space="preserve">Dans certaines situations, le bénéficiaire devra rembourser l'aide financière (non respect des conditions, projet annulé, etc). </t>
  </si>
  <si>
    <t>Pour plus de d'informations, consulter le site du SQRC (Cliquer sur le logo ci-dessous).</t>
  </si>
  <si>
    <r>
      <t>Si le demandeur est du Québec, il faut que le codemandeur soit d'ailleurs au Canada ou vice-versa</t>
    </r>
    <r>
      <rPr>
        <sz val="11"/>
        <color rgb="FFFF0000"/>
        <rFont val="Arial"/>
        <family val="2"/>
      </rPr>
      <t>.</t>
    </r>
  </si>
  <si>
    <t>V1.1 2021-10-21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</si>
</sst>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quot;$&quot;"/>
    <numFmt numFmtId="165" formatCode="#,##0.00\ &quot;$&quot;"/>
  </numFmts>
  <fonts count="78" x14ac:knownFonts="1">
    <font>
      <sz val="11"/>
      <color theme="1"/>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22"/>
      <color theme="1"/>
      <name val="Wingdings"/>
      <charset val="2"/>
    </font>
    <font>
      <b/>
      <sz val="18"/>
      <color theme="1"/>
      <name val="Calibri"/>
      <family val="2"/>
      <scheme val="minor"/>
    </font>
    <font>
      <b/>
      <sz val="10"/>
      <color rgb="FF000000"/>
      <name val="Calibri"/>
      <family val="2"/>
      <scheme val="minor"/>
    </font>
    <font>
      <b/>
      <sz val="12"/>
      <name val="Arial"/>
      <family val="2"/>
    </font>
    <font>
      <b/>
      <sz val="9"/>
      <color theme="1"/>
      <name val="Calibri"/>
      <family val="2"/>
      <scheme val="minor"/>
    </font>
    <font>
      <b/>
      <sz val="20"/>
      <color rgb="FFC00000"/>
      <name val="Times New Roman"/>
      <family val="1"/>
    </font>
    <font>
      <b/>
      <sz val="14"/>
      <color theme="0"/>
      <name val="Calibri"/>
      <family val="2"/>
      <scheme val="minor"/>
    </font>
    <font>
      <sz val="10"/>
      <color rgb="FF000000"/>
      <name val="Arial"/>
      <family val="2"/>
    </font>
    <font>
      <sz val="10"/>
      <color indexed="8"/>
      <name val="Arial"/>
      <family val="2"/>
    </font>
    <font>
      <i/>
      <sz val="11"/>
      <color theme="1"/>
      <name val="Calibri"/>
      <family val="2"/>
      <scheme val="minor"/>
    </font>
    <font>
      <i/>
      <sz val="10"/>
      <color rgb="FF000000"/>
      <name val="Arial"/>
      <family val="2"/>
    </font>
    <font>
      <b/>
      <i/>
      <sz val="10"/>
      <color indexed="8"/>
      <name val="Arial"/>
      <family val="2"/>
    </font>
    <font>
      <i/>
      <sz val="10"/>
      <color indexed="8"/>
      <name val="Arial"/>
      <family val="2"/>
    </font>
    <font>
      <b/>
      <sz val="10"/>
      <color rgb="FF000000"/>
      <name val="Arial"/>
      <family val="2"/>
    </font>
    <font>
      <sz val="10"/>
      <color theme="0" tint="-4.9989318521683403E-2"/>
      <name val="Arial"/>
      <family val="2"/>
    </font>
    <font>
      <i/>
      <sz val="11"/>
      <color theme="8" tint="-0.499984740745262"/>
      <name val="Calibri"/>
      <family val="2"/>
    </font>
    <font>
      <i/>
      <sz val="9"/>
      <color rgb="FF000000"/>
      <name val="Arial"/>
      <family val="2"/>
    </font>
    <font>
      <sz val="9"/>
      <color rgb="FF000000"/>
      <name val="Arial"/>
      <family val="2"/>
    </font>
    <font>
      <sz val="8"/>
      <color rgb="FF000000"/>
      <name val="Arial"/>
      <family val="2"/>
    </font>
    <font>
      <b/>
      <sz val="12"/>
      <color theme="0"/>
      <name val="Calibri"/>
      <family val="2"/>
      <scheme val="minor"/>
    </font>
    <font>
      <i/>
      <sz val="9"/>
      <color theme="8" tint="-0.499984740745262"/>
      <name val="Calibri"/>
      <family val="2"/>
      <scheme val="minor"/>
    </font>
    <font>
      <b/>
      <i/>
      <sz val="9"/>
      <color indexed="62"/>
      <name val="Calibri"/>
      <family val="2"/>
    </font>
    <font>
      <i/>
      <sz val="9"/>
      <color indexed="62"/>
      <name val="Calibri"/>
      <family val="2"/>
    </font>
    <font>
      <b/>
      <sz val="10"/>
      <color rgb="FFC00000"/>
      <name val="Arial"/>
      <family val="2"/>
    </font>
    <font>
      <b/>
      <sz val="9"/>
      <name val="Arial"/>
      <family val="2"/>
    </font>
    <font>
      <b/>
      <sz val="10"/>
      <color theme="0"/>
      <name val="Arial"/>
      <family val="2"/>
    </font>
    <font>
      <b/>
      <sz val="10"/>
      <name val="Arial"/>
      <family val="2"/>
    </font>
    <font>
      <i/>
      <sz val="9"/>
      <name val="Arial"/>
      <family val="2"/>
    </font>
    <font>
      <sz val="8"/>
      <name val="Arial"/>
      <family val="2"/>
    </font>
    <font>
      <b/>
      <sz val="8"/>
      <name val="Arial"/>
      <family val="2"/>
    </font>
    <font>
      <i/>
      <sz val="8"/>
      <name val="Arial"/>
      <family val="2"/>
    </font>
    <font>
      <i/>
      <sz val="9"/>
      <color indexed="8"/>
      <name val="Arial"/>
      <family val="2"/>
    </font>
    <font>
      <b/>
      <i/>
      <sz val="9"/>
      <name val="Arial"/>
      <family val="2"/>
    </font>
    <font>
      <sz val="9"/>
      <name val="Arial"/>
      <family val="2"/>
    </font>
    <font>
      <b/>
      <sz val="9"/>
      <color theme="1"/>
      <name val="Arial"/>
      <family val="2"/>
    </font>
    <font>
      <b/>
      <sz val="14"/>
      <color rgb="FF000000"/>
      <name val="Arial"/>
      <family val="2"/>
    </font>
    <font>
      <b/>
      <sz val="14"/>
      <color theme="0"/>
      <name val="Arial"/>
      <family val="2"/>
    </font>
    <font>
      <b/>
      <sz val="18"/>
      <color theme="0"/>
      <name val="Arial"/>
      <family val="2"/>
    </font>
    <font>
      <sz val="18"/>
      <name val="Arial"/>
      <family val="2"/>
    </font>
    <font>
      <b/>
      <sz val="14"/>
      <name val="Arial"/>
      <family val="2"/>
    </font>
    <font>
      <b/>
      <sz val="11"/>
      <name val="Calibri"/>
      <family val="2"/>
      <scheme val="minor"/>
    </font>
    <font>
      <b/>
      <sz val="8"/>
      <color theme="0" tint="-0.249977111117893"/>
      <name val="Arial"/>
      <family val="2"/>
    </font>
    <font>
      <b/>
      <sz val="8"/>
      <color theme="1"/>
      <name val="Arial"/>
      <family val="2"/>
    </font>
    <font>
      <i/>
      <sz val="11"/>
      <color theme="0" tint="-4.9989318521683403E-2"/>
      <name val="Calibri"/>
      <family val="2"/>
      <scheme val="minor"/>
    </font>
    <font>
      <b/>
      <sz val="16"/>
      <color theme="0"/>
      <name val="Arial"/>
      <family val="2"/>
    </font>
    <font>
      <b/>
      <sz val="10"/>
      <color theme="2" tint="-0.499984740745262"/>
      <name val="Arial"/>
      <family val="2"/>
    </font>
    <font>
      <sz val="12"/>
      <name val="Times New Roman"/>
      <family val="1"/>
    </font>
    <font>
      <b/>
      <sz val="18"/>
      <name val="Times New Roman"/>
      <family val="1"/>
    </font>
    <font>
      <sz val="10"/>
      <name val="Times New Roman"/>
      <family val="1"/>
    </font>
    <font>
      <sz val="10"/>
      <color rgb="FF000000"/>
      <name val="Times New Roman"/>
      <family val="1"/>
    </font>
    <font>
      <b/>
      <sz val="14"/>
      <color rgb="FF000000"/>
      <name val="Times New Roman"/>
      <family val="1"/>
    </font>
    <font>
      <b/>
      <sz val="11"/>
      <color rgb="FF000000"/>
      <name val="Arial"/>
      <family val="2"/>
    </font>
    <font>
      <sz val="11"/>
      <color rgb="FF000000"/>
      <name val="Arial"/>
      <family val="2"/>
    </font>
    <font>
      <sz val="11"/>
      <color theme="1"/>
      <name val="Arial"/>
      <family val="2"/>
    </font>
    <font>
      <sz val="11"/>
      <color rgb="FFFF0000"/>
      <name val="Arial"/>
      <family val="2"/>
    </font>
    <font>
      <sz val="11"/>
      <name val="Arial"/>
      <family val="2"/>
    </font>
    <font>
      <i/>
      <sz val="11"/>
      <color rgb="FF000000"/>
      <name val="Arial"/>
      <family val="2"/>
    </font>
    <font>
      <i/>
      <sz val="7"/>
      <color rgb="FF000000"/>
      <name val="Arial"/>
      <family val="2"/>
    </font>
    <font>
      <b/>
      <sz val="10"/>
      <color rgb="FF000000"/>
      <name val="Times New Roman"/>
      <family val="1"/>
    </font>
    <font>
      <b/>
      <sz val="10"/>
      <color theme="8" tint="-0.499984740745262"/>
      <name val="Times New Roman"/>
      <family val="1"/>
    </font>
    <font>
      <b/>
      <sz val="16"/>
      <color rgb="FFC00000"/>
      <name val="Times New Roman"/>
      <family val="1"/>
    </font>
    <font>
      <b/>
      <sz val="12"/>
      <color rgb="FF000000"/>
      <name val="Times New Roman"/>
      <family val="1"/>
    </font>
    <font>
      <u/>
      <sz val="10"/>
      <color theme="10"/>
      <name val="Times New Roman"/>
      <family val="1"/>
    </font>
    <font>
      <b/>
      <sz val="12"/>
      <color rgb="FFC00000"/>
      <name val="Times New Roman"/>
      <family val="1"/>
    </font>
    <font>
      <sz val="12"/>
      <color rgb="FF000000"/>
      <name val="Times New Roman"/>
      <family val="1"/>
    </font>
    <font>
      <b/>
      <sz val="12"/>
      <name val="Times New Roman"/>
      <family val="1"/>
    </font>
    <font>
      <sz val="8"/>
      <color rgb="FF000000"/>
      <name val="Segoe UI"/>
      <family val="2"/>
    </font>
    <font>
      <b/>
      <sz val="11"/>
      <color theme="2" tint="-0.499984740745262"/>
      <name val="Arial"/>
      <family val="2"/>
    </font>
    <font>
      <b/>
      <sz val="20"/>
      <color rgb="FFC00000"/>
      <name val="Arial"/>
      <family val="2"/>
    </font>
    <font>
      <sz val="8"/>
      <color theme="1"/>
      <name val="Arial"/>
      <family val="2"/>
    </font>
    <font>
      <sz val="11"/>
      <color theme="0" tint="-4.9989318521683403E-2"/>
      <name val="Arial"/>
      <family val="2"/>
    </font>
    <font>
      <b/>
      <sz val="11"/>
      <color theme="0" tint="-4.9989318521683403E-2"/>
      <name val="Arial"/>
      <family val="2"/>
    </font>
    <font>
      <b/>
      <sz val="11"/>
      <color theme="1"/>
      <name val="Arial"/>
      <family val="2"/>
    </font>
    <font>
      <b/>
      <sz val="11"/>
      <color theme="0"/>
      <name val="Arial"/>
      <family val="2"/>
    </font>
  </fonts>
  <fills count="13">
    <fill>
      <patternFill patternType="none"/>
    </fill>
    <fill>
      <patternFill patternType="gray125"/>
    </fill>
    <fill>
      <patternFill patternType="solid">
        <fgColor theme="1" tint="0.499984740745262"/>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tint="-0.89999084444715716"/>
        <bgColor indexed="64"/>
      </patternFill>
    </fill>
    <fill>
      <patternFill patternType="solid">
        <fgColor theme="4" tint="0.59999389629810485"/>
        <bgColor indexed="64"/>
      </patternFill>
    </fill>
    <fill>
      <patternFill patternType="solid">
        <fgColor theme="0"/>
        <bgColor indexed="64"/>
      </patternFill>
    </fill>
    <fill>
      <patternFill patternType="solid">
        <fgColor theme="4" tint="0.79998168889431442"/>
        <bgColor indexed="64"/>
      </patternFill>
    </fill>
    <fill>
      <patternFill patternType="solid">
        <fgColor theme="8" tint="-0.499984740745262"/>
        <bgColor indexed="64"/>
      </patternFill>
    </fill>
    <fill>
      <patternFill patternType="solid">
        <fgColor theme="0" tint="-0.249977111117893"/>
        <bgColor indexed="64"/>
      </patternFill>
    </fill>
    <fill>
      <patternFill patternType="solid">
        <fgColor theme="0" tint="-0.49998474074526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rgb="FF000000"/>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diagonal/>
    </border>
    <border>
      <left/>
      <right style="thin">
        <color rgb="FF000000"/>
      </right>
      <top/>
      <bottom/>
      <diagonal/>
    </border>
    <border>
      <left style="thin">
        <color indexed="64"/>
      </left>
      <right/>
      <top/>
      <bottom/>
      <diagonal/>
    </border>
    <border>
      <left style="thin">
        <color indexed="64"/>
      </left>
      <right style="medium">
        <color indexed="64"/>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medium">
        <color indexed="64"/>
      </right>
      <top/>
      <bottom style="medium">
        <color indexed="64"/>
      </bottom>
      <diagonal/>
    </border>
    <border>
      <left/>
      <right/>
      <top/>
      <bottom style="thin">
        <color rgb="FF000000"/>
      </bottom>
      <diagonal/>
    </border>
    <border>
      <left style="thin">
        <color indexed="64"/>
      </left>
      <right style="thin">
        <color indexed="64"/>
      </right>
      <top/>
      <bottom/>
      <diagonal/>
    </border>
    <border>
      <left style="thin">
        <color rgb="FF000000"/>
      </left>
      <right/>
      <top/>
      <bottom style="thin">
        <color rgb="FF000000"/>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rgb="FF000000"/>
      </top>
      <bottom style="thin">
        <color rgb="FF000000"/>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right/>
      <top style="thin">
        <color rgb="FF000000"/>
      </top>
      <bottom style="medium">
        <color indexed="64"/>
      </bottom>
      <diagonal/>
    </border>
    <border>
      <left style="medium">
        <color indexed="64"/>
      </left>
      <right style="thin">
        <color rgb="FF000000"/>
      </right>
      <top style="medium">
        <color indexed="64"/>
      </top>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medium">
        <color indexed="64"/>
      </left>
      <right style="thin">
        <color rgb="FF000000"/>
      </right>
      <top/>
      <bottom/>
      <diagonal/>
    </border>
    <border>
      <left style="thin">
        <color rgb="FF000000"/>
      </left>
      <right/>
      <top style="thin">
        <color rgb="FF000000"/>
      </top>
      <bottom/>
      <diagonal/>
    </border>
    <border>
      <left/>
      <right/>
      <top style="thin">
        <color rgb="FF000000"/>
      </top>
      <bottom/>
      <diagonal/>
    </border>
    <border>
      <left style="medium">
        <color indexed="64"/>
      </left>
      <right style="thin">
        <color rgb="FF000000"/>
      </right>
      <top/>
      <bottom style="medium">
        <color indexed="64"/>
      </bottom>
      <diagonal/>
    </border>
    <border>
      <left style="medium">
        <color indexed="64"/>
      </left>
      <right style="thin">
        <color indexed="64"/>
      </right>
      <top/>
      <bottom/>
      <diagonal/>
    </border>
    <border>
      <left style="thin">
        <color indexed="64"/>
      </left>
      <right/>
      <top style="thin">
        <color rgb="FF000000"/>
      </top>
      <bottom style="thin">
        <color rgb="FF000000"/>
      </bottom>
      <diagonal/>
    </border>
    <border>
      <left style="medium">
        <color indexed="64"/>
      </left>
      <right style="thin">
        <color indexed="64"/>
      </right>
      <top/>
      <bottom style="medium">
        <color indexed="64"/>
      </bottom>
      <diagonal/>
    </border>
    <border>
      <left style="thin">
        <color indexed="64"/>
      </left>
      <right/>
      <top style="thin">
        <color rgb="FF000000"/>
      </top>
      <bottom style="medium">
        <color indexed="64"/>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medium">
        <color indexed="64"/>
      </bottom>
      <diagonal/>
    </border>
    <border>
      <left style="thin">
        <color indexed="64"/>
      </left>
      <right/>
      <top style="medium">
        <color indexed="64"/>
      </top>
      <bottom style="medium">
        <color indexed="64"/>
      </bottom>
      <diagonal/>
    </border>
    <border>
      <left style="thin">
        <color rgb="FF000000"/>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s>
  <cellStyleXfs count="3">
    <xf numFmtId="0" fontId="0" fillId="0" borderId="0"/>
    <xf numFmtId="0" fontId="53" fillId="0" borderId="0"/>
    <xf numFmtId="0" fontId="66" fillId="0" borderId="0" applyNumberFormat="0" applyFill="0" applyBorder="0" applyAlignment="0" applyProtection="0"/>
  </cellStyleXfs>
  <cellXfs count="425">
    <xf numFmtId="0" fontId="0" fillId="0" borderId="0" xfId="0"/>
    <xf numFmtId="0" fontId="2" fillId="3" borderId="0" xfId="0" applyFont="1" applyFill="1"/>
    <xf numFmtId="0" fontId="0" fillId="5" borderId="0" xfId="0" applyFill="1"/>
    <xf numFmtId="0" fontId="0" fillId="5" borderId="0" xfId="0" applyFill="1" applyAlignment="1">
      <alignment vertical="center" wrapText="1"/>
    </xf>
    <xf numFmtId="0" fontId="0" fillId="8" borderId="1" xfId="0" applyFill="1" applyBorder="1" applyAlignment="1">
      <alignment vertical="center" wrapText="1"/>
    </xf>
    <xf numFmtId="0" fontId="1" fillId="5" borderId="0" xfId="0" applyFont="1" applyFill="1"/>
    <xf numFmtId="49" fontId="0" fillId="5" borderId="0" xfId="0" applyNumberFormat="1" applyFont="1" applyFill="1" applyBorder="1" applyAlignment="1">
      <alignment horizontal="left" vertical="top"/>
    </xf>
    <xf numFmtId="49" fontId="6" fillId="5" borderId="0" xfId="0" applyNumberFormat="1" applyFont="1" applyFill="1" applyBorder="1" applyAlignment="1">
      <alignment horizontal="left" vertical="top"/>
    </xf>
    <xf numFmtId="0" fontId="0" fillId="5" borderId="0" xfId="0" applyFill="1" applyAlignment="1">
      <alignment horizontal="center"/>
    </xf>
    <xf numFmtId="0" fontId="8" fillId="8" borderId="0" xfId="0" applyFont="1" applyFill="1" applyAlignment="1">
      <alignment horizontal="right"/>
    </xf>
    <xf numFmtId="0" fontId="9" fillId="5" borderId="0" xfId="0" applyFont="1" applyFill="1" applyBorder="1" applyAlignment="1">
      <alignment horizontal="left" vertical="center"/>
    </xf>
    <xf numFmtId="0" fontId="0" fillId="9" borderId="3" xfId="0" applyFill="1" applyBorder="1"/>
    <xf numFmtId="0" fontId="0" fillId="9" borderId="4" xfId="0" applyFill="1" applyBorder="1"/>
    <xf numFmtId="0" fontId="0" fillId="9" borderId="5" xfId="0" applyFill="1" applyBorder="1"/>
    <xf numFmtId="0" fontId="1" fillId="9" borderId="6" xfId="0" applyFont="1" applyFill="1" applyBorder="1"/>
    <xf numFmtId="0" fontId="0" fillId="9" borderId="0" xfId="0" applyFill="1" applyBorder="1"/>
    <xf numFmtId="0" fontId="0" fillId="9" borderId="7" xfId="0" applyFill="1" applyBorder="1"/>
    <xf numFmtId="0" fontId="0" fillId="9" borderId="6" xfId="0" applyFill="1" applyBorder="1"/>
    <xf numFmtId="0" fontId="1" fillId="9" borderId="0" xfId="0" applyFont="1" applyFill="1" applyBorder="1"/>
    <xf numFmtId="0" fontId="0" fillId="9" borderId="8" xfId="0" applyFill="1" applyBorder="1"/>
    <xf numFmtId="0" fontId="0" fillId="9" borderId="9" xfId="0" applyFill="1" applyBorder="1"/>
    <xf numFmtId="0" fontId="0" fillId="9" borderId="10" xfId="0" applyFill="1" applyBorder="1"/>
    <xf numFmtId="0" fontId="13" fillId="5" borderId="0" xfId="0" applyFont="1" applyFill="1"/>
    <xf numFmtId="0" fontId="14" fillId="5" borderId="0" xfId="0" applyFont="1" applyFill="1" applyBorder="1" applyAlignment="1">
      <alignment horizontal="left" vertical="top"/>
    </xf>
    <xf numFmtId="1" fontId="18" fillId="5" borderId="0" xfId="0" applyNumberFormat="1" applyFont="1" applyFill="1" applyBorder="1" applyAlignment="1" applyProtection="1">
      <alignment horizontal="center" vertical="top" wrapText="1"/>
      <protection locked="0"/>
    </xf>
    <xf numFmtId="0" fontId="17" fillId="11" borderId="16" xfId="0" applyFont="1" applyFill="1" applyBorder="1" applyAlignment="1">
      <alignment horizontal="center" vertical="center" wrapText="1"/>
    </xf>
    <xf numFmtId="0" fontId="19" fillId="5" borderId="0" xfId="0" applyFont="1" applyFill="1" applyBorder="1" applyAlignment="1">
      <alignment vertical="center" wrapText="1"/>
    </xf>
    <xf numFmtId="0" fontId="20" fillId="4" borderId="8" xfId="0" applyFont="1" applyFill="1" applyBorder="1" applyAlignment="1" applyProtection="1">
      <alignment horizontal="center" vertical="top" wrapText="1"/>
    </xf>
    <xf numFmtId="0" fontId="20" fillId="4" borderId="9" xfId="0" applyFont="1" applyFill="1" applyBorder="1" applyAlignment="1" applyProtection="1">
      <alignment horizontal="center" vertical="top" wrapText="1"/>
    </xf>
    <xf numFmtId="164" fontId="17" fillId="11" borderId="28" xfId="0" applyNumberFormat="1" applyFont="1" applyFill="1" applyBorder="1" applyAlignment="1" applyProtection="1">
      <alignment horizontal="center" vertical="top"/>
    </xf>
    <xf numFmtId="164" fontId="17" fillId="11" borderId="29" xfId="0" applyNumberFormat="1" applyFont="1" applyFill="1" applyBorder="1" applyAlignment="1" applyProtection="1">
      <alignment horizontal="right" vertical="top"/>
    </xf>
    <xf numFmtId="164" fontId="1" fillId="4" borderId="2" xfId="0" applyNumberFormat="1" applyFont="1" applyFill="1" applyBorder="1" applyAlignment="1">
      <alignment horizontal="right" vertical="center"/>
    </xf>
    <xf numFmtId="0" fontId="24" fillId="5" borderId="0" xfId="0" applyFont="1" applyFill="1"/>
    <xf numFmtId="0" fontId="20" fillId="4" borderId="8" xfId="0" applyFont="1" applyFill="1" applyBorder="1" applyAlignment="1" applyProtection="1">
      <alignment horizontal="center" vertical="center" wrapText="1"/>
    </xf>
    <xf numFmtId="0" fontId="20" fillId="4" borderId="9" xfId="0" applyFont="1" applyFill="1" applyBorder="1" applyAlignment="1" applyProtection="1">
      <alignment horizontal="center" vertical="center" wrapText="1"/>
    </xf>
    <xf numFmtId="0" fontId="7" fillId="8" borderId="0" xfId="0" applyFont="1" applyFill="1" applyBorder="1" applyAlignment="1">
      <alignment vertical="center" wrapText="1"/>
    </xf>
    <xf numFmtId="0" fontId="27" fillId="8" borderId="0" xfId="0" applyFont="1" applyFill="1" applyBorder="1" applyAlignment="1">
      <alignment horizontal="left" vertical="top"/>
    </xf>
    <xf numFmtId="0" fontId="29" fillId="12" borderId="12" xfId="0" applyFont="1" applyFill="1" applyBorder="1" applyAlignment="1">
      <alignment horizontal="center" vertical="center" wrapText="1"/>
    </xf>
    <xf numFmtId="0" fontId="29" fillId="12" borderId="2" xfId="0" applyFont="1" applyFill="1" applyBorder="1" applyAlignment="1">
      <alignment horizontal="center" vertical="center" wrapText="1"/>
    </xf>
    <xf numFmtId="164" fontId="32" fillId="4" borderId="48" xfId="0" applyNumberFormat="1" applyFont="1" applyFill="1" applyBorder="1" applyAlignment="1">
      <alignment horizontal="right" vertical="center" wrapText="1"/>
    </xf>
    <xf numFmtId="164" fontId="32" fillId="4" borderId="50" xfId="0" applyNumberFormat="1" applyFont="1" applyFill="1" applyBorder="1" applyAlignment="1">
      <alignment horizontal="right" vertical="center" wrapText="1"/>
    </xf>
    <xf numFmtId="164" fontId="33" fillId="11" borderId="2" xfId="0" applyNumberFormat="1" applyFont="1" applyFill="1" applyBorder="1" applyAlignment="1">
      <alignment horizontal="right" vertical="center" wrapText="1"/>
    </xf>
    <xf numFmtId="164" fontId="32" fillId="8" borderId="44" xfId="0" applyNumberFormat="1" applyFont="1" applyFill="1" applyBorder="1" applyAlignment="1" applyProtection="1">
      <alignment vertical="center" wrapText="1"/>
      <protection locked="0"/>
    </xf>
    <xf numFmtId="164" fontId="32" fillId="8" borderId="54" xfId="0" applyNumberFormat="1" applyFont="1" applyFill="1" applyBorder="1" applyAlignment="1" applyProtection="1">
      <alignment vertical="center" wrapText="1"/>
      <protection locked="0"/>
    </xf>
    <xf numFmtId="164" fontId="32" fillId="8" borderId="1" xfId="0" applyNumberFormat="1" applyFont="1" applyFill="1" applyBorder="1" applyAlignment="1" applyProtection="1">
      <alignment vertical="center" wrapText="1"/>
      <protection locked="0"/>
    </xf>
    <xf numFmtId="164" fontId="32" fillId="8" borderId="62" xfId="0" applyNumberFormat="1" applyFont="1" applyFill="1" applyBorder="1" applyAlignment="1" applyProtection="1">
      <alignment vertical="center" wrapText="1"/>
      <protection locked="0"/>
    </xf>
    <xf numFmtId="0" fontId="11" fillId="4" borderId="6" xfId="0" applyFont="1" applyFill="1" applyBorder="1" applyAlignment="1">
      <alignment vertical="center" wrapText="1"/>
    </xf>
    <xf numFmtId="164" fontId="33" fillId="11" borderId="39" xfId="0" applyNumberFormat="1" applyFont="1" applyFill="1" applyBorder="1" applyAlignment="1">
      <alignment horizontal="right" vertical="center" wrapText="1"/>
    </xf>
    <xf numFmtId="1" fontId="22" fillId="8" borderId="1" xfId="0" applyNumberFormat="1" applyFont="1" applyFill="1" applyBorder="1" applyAlignment="1" applyProtection="1">
      <alignment horizontal="center" vertical="center" wrapText="1"/>
      <protection locked="0"/>
    </xf>
    <xf numFmtId="0" fontId="11" fillId="5" borderId="7" xfId="0" applyFont="1" applyFill="1" applyBorder="1" applyAlignment="1">
      <alignment horizontal="left" vertical="top" wrapText="1"/>
    </xf>
    <xf numFmtId="0" fontId="11" fillId="4" borderId="8" xfId="0" applyFont="1" applyFill="1" applyBorder="1" applyAlignment="1">
      <alignment vertical="center" wrapText="1"/>
    </xf>
    <xf numFmtId="1" fontId="22" fillId="8" borderId="28" xfId="0" applyNumberFormat="1" applyFont="1" applyFill="1" applyBorder="1" applyAlignment="1" applyProtection="1">
      <alignment horizontal="center" vertical="center" wrapText="1"/>
      <protection locked="0"/>
    </xf>
    <xf numFmtId="164" fontId="32" fillId="8" borderId="28" xfId="0" applyNumberFormat="1" applyFont="1" applyFill="1" applyBorder="1" applyAlignment="1" applyProtection="1">
      <alignment vertical="center" wrapText="1"/>
      <protection locked="0"/>
    </xf>
    <xf numFmtId="0" fontId="33" fillId="11" borderId="71" xfId="0" applyFont="1" applyFill="1" applyBorder="1" applyAlignment="1">
      <alignment horizontal="center" vertical="top" wrapText="1"/>
    </xf>
    <xf numFmtId="1" fontId="22" fillId="8" borderId="48" xfId="0" applyNumberFormat="1" applyFont="1" applyFill="1" applyBorder="1" applyAlignment="1" applyProtection="1">
      <alignment horizontal="center" vertical="center" wrapText="1"/>
      <protection locked="0"/>
    </xf>
    <xf numFmtId="164" fontId="32" fillId="8" borderId="48" xfId="0" applyNumberFormat="1" applyFont="1" applyFill="1" applyBorder="1" applyAlignment="1" applyProtection="1">
      <alignment horizontal="right" vertical="center" wrapText="1"/>
      <protection locked="0"/>
    </xf>
    <xf numFmtId="1" fontId="22" fillId="8" borderId="50" xfId="0" applyNumberFormat="1" applyFont="1" applyFill="1" applyBorder="1" applyAlignment="1" applyProtection="1">
      <alignment horizontal="center" vertical="center" wrapText="1"/>
      <protection locked="0"/>
    </xf>
    <xf numFmtId="0" fontId="38" fillId="11" borderId="1" xfId="0" applyFont="1" applyFill="1" applyBorder="1" applyAlignment="1">
      <alignment horizontal="center" vertical="center" wrapText="1"/>
    </xf>
    <xf numFmtId="0" fontId="17" fillId="5" borderId="0" xfId="0" applyFont="1" applyFill="1" applyBorder="1" applyAlignment="1" applyProtection="1">
      <alignment vertical="center" wrapText="1"/>
    </xf>
    <xf numFmtId="164" fontId="32" fillId="4" borderId="14" xfId="0" applyNumberFormat="1" applyFont="1" applyFill="1" applyBorder="1" applyAlignment="1">
      <alignment horizontal="right" vertical="center" wrapText="1"/>
    </xf>
    <xf numFmtId="164" fontId="32" fillId="4" borderId="25" xfId="0" applyNumberFormat="1" applyFont="1" applyFill="1" applyBorder="1" applyAlignment="1">
      <alignment horizontal="right" vertical="center" wrapText="1"/>
    </xf>
    <xf numFmtId="164" fontId="32" fillId="4" borderId="27" xfId="0" applyNumberFormat="1" applyFont="1" applyFill="1" applyBorder="1" applyAlignment="1">
      <alignment horizontal="right" vertical="center" wrapText="1"/>
    </xf>
    <xf numFmtId="0" fontId="37" fillId="4" borderId="33" xfId="0" applyFont="1" applyFill="1" applyBorder="1" applyAlignment="1">
      <alignment horizontal="left" vertical="top" wrapText="1"/>
    </xf>
    <xf numFmtId="164" fontId="32" fillId="4" borderId="83" xfId="0" applyNumberFormat="1" applyFont="1" applyFill="1" applyBorder="1" applyAlignment="1">
      <alignment horizontal="right" vertical="center" wrapText="1"/>
    </xf>
    <xf numFmtId="165" fontId="32" fillId="4" borderId="35" xfId="0" applyNumberFormat="1" applyFont="1" applyFill="1" applyBorder="1" applyAlignment="1">
      <alignment vertical="center" wrapText="1"/>
    </xf>
    <xf numFmtId="0" fontId="28" fillId="4" borderId="33" xfId="0" applyFont="1" applyFill="1" applyBorder="1" applyAlignment="1">
      <alignment horizontal="left" vertical="top" wrapText="1"/>
    </xf>
    <xf numFmtId="164" fontId="32" fillId="4" borderId="13" xfId="0" applyNumberFormat="1" applyFont="1" applyFill="1" applyBorder="1" applyAlignment="1">
      <alignment horizontal="right" vertical="center" wrapText="1"/>
    </xf>
    <xf numFmtId="165" fontId="32" fillId="8" borderId="0" xfId="0" applyNumberFormat="1" applyFont="1" applyFill="1" applyBorder="1" applyAlignment="1">
      <alignment horizontal="right" vertical="center" wrapText="1"/>
    </xf>
    <xf numFmtId="165" fontId="0" fillId="5" borderId="0" xfId="0" applyNumberFormat="1" applyFill="1"/>
    <xf numFmtId="164" fontId="32" fillId="4" borderId="3" xfId="0" applyNumberFormat="1" applyFont="1" applyFill="1" applyBorder="1" applyAlignment="1">
      <alignment vertical="center" wrapText="1"/>
    </xf>
    <xf numFmtId="164" fontId="33" fillId="4" borderId="13" xfId="0" applyNumberFormat="1" applyFont="1" applyFill="1" applyBorder="1" applyAlignment="1">
      <alignment horizontal="right" vertical="center" wrapText="1"/>
    </xf>
    <xf numFmtId="164" fontId="32" fillId="4" borderId="18" xfId="0" applyNumberFormat="1" applyFont="1" applyFill="1" applyBorder="1" applyAlignment="1">
      <alignment horizontal="right" vertical="center" wrapText="1"/>
    </xf>
    <xf numFmtId="164" fontId="32" fillId="4" borderId="30" xfId="0" applyNumberFormat="1" applyFont="1" applyFill="1" applyBorder="1" applyAlignment="1">
      <alignment horizontal="right" vertical="center" wrapText="1"/>
    </xf>
    <xf numFmtId="165" fontId="32" fillId="4" borderId="35" xfId="0" applyNumberFormat="1" applyFont="1" applyFill="1" applyBorder="1" applyAlignment="1">
      <alignment horizontal="right" vertical="center" wrapText="1"/>
    </xf>
    <xf numFmtId="165" fontId="42" fillId="4" borderId="35" xfId="0" applyNumberFormat="1" applyFont="1" applyFill="1" applyBorder="1" applyAlignment="1">
      <alignment horizontal="right" vertical="center" wrapText="1"/>
    </xf>
    <xf numFmtId="164" fontId="30" fillId="4" borderId="13" xfId="0" applyNumberFormat="1" applyFont="1" applyFill="1" applyBorder="1" applyAlignment="1">
      <alignment horizontal="right" vertical="center" wrapText="1"/>
    </xf>
    <xf numFmtId="164" fontId="43" fillId="4" borderId="13" xfId="0" applyNumberFormat="1" applyFont="1" applyFill="1" applyBorder="1" applyAlignment="1">
      <alignment horizontal="right" vertical="center" wrapText="1"/>
    </xf>
    <xf numFmtId="165" fontId="32" fillId="2" borderId="0" xfId="0" applyNumberFormat="1" applyFont="1" applyFill="1" applyBorder="1" applyAlignment="1">
      <alignment horizontal="right" vertical="center" wrapText="1"/>
    </xf>
    <xf numFmtId="165" fontId="0" fillId="2" borderId="0" xfId="0" applyNumberFormat="1" applyFill="1"/>
    <xf numFmtId="165" fontId="33" fillId="5" borderId="0" xfId="0" applyNumberFormat="1" applyFont="1" applyFill="1" applyBorder="1" applyAlignment="1">
      <alignment horizontal="right" vertical="center" wrapText="1"/>
    </xf>
    <xf numFmtId="165" fontId="32" fillId="5" borderId="0" xfId="0" applyNumberFormat="1" applyFont="1" applyFill="1" applyBorder="1" applyAlignment="1">
      <alignment horizontal="right" vertical="center" wrapText="1"/>
    </xf>
    <xf numFmtId="164" fontId="33" fillId="5" borderId="0" xfId="0" applyNumberFormat="1" applyFont="1" applyFill="1" applyBorder="1" applyAlignment="1">
      <alignment horizontal="right" vertical="center" wrapText="1"/>
    </xf>
    <xf numFmtId="165" fontId="32" fillId="5" borderId="0" xfId="0" applyNumberFormat="1" applyFont="1" applyFill="1" applyBorder="1" applyAlignment="1">
      <alignment horizontal="center" vertical="center" wrapText="1"/>
    </xf>
    <xf numFmtId="0" fontId="27" fillId="5" borderId="0" xfId="0" applyFont="1" applyFill="1" applyBorder="1" applyAlignment="1">
      <alignment horizontal="center" vertical="center" wrapText="1"/>
    </xf>
    <xf numFmtId="0" fontId="13" fillId="5" borderId="0" xfId="0" applyFont="1" applyFill="1" applyAlignment="1">
      <alignment horizontal="left" vertical="center"/>
    </xf>
    <xf numFmtId="164" fontId="13" fillId="5" borderId="0" xfId="0" applyNumberFormat="1" applyFont="1" applyFill="1" applyAlignment="1">
      <alignment horizontal="center" vertical="center"/>
    </xf>
    <xf numFmtId="3" fontId="32" fillId="8" borderId="1" xfId="0" applyNumberFormat="1" applyFont="1" applyFill="1" applyBorder="1" applyAlignment="1" applyProtection="1">
      <alignment horizontal="center" vertical="center" wrapText="1"/>
      <protection locked="0"/>
    </xf>
    <xf numFmtId="3" fontId="32" fillId="8" borderId="28" xfId="0" applyNumberFormat="1" applyFont="1" applyFill="1" applyBorder="1" applyAlignment="1" applyProtection="1">
      <alignment horizontal="center" vertical="center" wrapText="1"/>
      <protection locked="0"/>
    </xf>
    <xf numFmtId="3" fontId="32" fillId="8" borderId="20" xfId="0" applyNumberFormat="1" applyFont="1" applyFill="1" applyBorder="1" applyAlignment="1" applyProtection="1">
      <alignment horizontal="center" vertical="center" wrapText="1"/>
      <protection locked="0"/>
    </xf>
    <xf numFmtId="3" fontId="32" fillId="8" borderId="52" xfId="0" applyNumberFormat="1" applyFont="1" applyFill="1" applyBorder="1" applyAlignment="1" applyProtection="1">
      <alignment horizontal="center" vertical="center" wrapText="1"/>
      <protection locked="0"/>
    </xf>
    <xf numFmtId="3" fontId="32" fillId="8" borderId="47" xfId="0" applyNumberFormat="1" applyFont="1" applyFill="1" applyBorder="1" applyAlignment="1" applyProtection="1">
      <alignment horizontal="center" vertical="center" wrapText="1"/>
      <protection locked="0"/>
    </xf>
    <xf numFmtId="3" fontId="32" fillId="8" borderId="66" xfId="0" applyNumberFormat="1" applyFont="1" applyFill="1" applyBorder="1" applyAlignment="1" applyProtection="1">
      <alignment horizontal="center" vertical="center" wrapText="1"/>
      <protection locked="0"/>
    </xf>
    <xf numFmtId="164" fontId="32" fillId="4" borderId="9" xfId="0" applyNumberFormat="1" applyFont="1" applyFill="1" applyBorder="1" applyAlignment="1">
      <alignment horizontal="right" vertical="center" wrapText="1"/>
    </xf>
    <xf numFmtId="164" fontId="32" fillId="4" borderId="21" xfId="0" applyNumberFormat="1" applyFont="1" applyFill="1" applyBorder="1" applyAlignment="1">
      <alignment horizontal="right" vertical="center" wrapText="1"/>
    </xf>
    <xf numFmtId="164" fontId="32" fillId="4" borderId="29" xfId="0" applyNumberFormat="1" applyFont="1" applyFill="1" applyBorder="1" applyAlignment="1">
      <alignment horizontal="right" vertical="center" wrapText="1"/>
    </xf>
    <xf numFmtId="165" fontId="33" fillId="11" borderId="12" xfId="0" applyNumberFormat="1" applyFont="1" applyFill="1" applyBorder="1" applyAlignment="1">
      <alignment vertical="center" wrapText="1"/>
    </xf>
    <xf numFmtId="165" fontId="33" fillId="11" borderId="13" xfId="0" applyNumberFormat="1" applyFont="1" applyFill="1" applyBorder="1" applyAlignment="1">
      <alignment vertical="center" wrapText="1"/>
    </xf>
    <xf numFmtId="165" fontId="33" fillId="11" borderId="30" xfId="0" applyNumberFormat="1" applyFont="1" applyFill="1" applyBorder="1" applyAlignment="1">
      <alignment horizontal="center" vertical="center" wrapText="1"/>
    </xf>
    <xf numFmtId="165" fontId="45" fillId="11" borderId="13" xfId="0" applyNumberFormat="1" applyFont="1" applyFill="1" applyBorder="1" applyAlignment="1">
      <alignment vertical="center"/>
    </xf>
    <xf numFmtId="0" fontId="37" fillId="4" borderId="12" xfId="0" applyFont="1" applyFill="1" applyBorder="1" applyAlignment="1" applyProtection="1">
      <alignment horizontal="center" vertical="top" wrapText="1"/>
    </xf>
    <xf numFmtId="0" fontId="37" fillId="4" borderId="13" xfId="0" applyFont="1" applyFill="1" applyBorder="1" applyAlignment="1" applyProtection="1">
      <alignment horizontal="center" vertical="top" wrapText="1"/>
    </xf>
    <xf numFmtId="0" fontId="47" fillId="5" borderId="0" xfId="0" applyFont="1" applyFill="1"/>
    <xf numFmtId="164" fontId="32" fillId="5" borderId="0" xfId="0" applyNumberFormat="1" applyFont="1" applyFill="1" applyBorder="1" applyAlignment="1" applyProtection="1">
      <alignment vertical="center" wrapText="1"/>
      <protection locked="0"/>
    </xf>
    <xf numFmtId="164" fontId="32" fillId="4" borderId="2" xfId="0" applyNumberFormat="1" applyFont="1" applyFill="1" applyBorder="1" applyAlignment="1" applyProtection="1">
      <alignment vertical="center" wrapText="1"/>
      <protection locked="0"/>
    </xf>
    <xf numFmtId="164" fontId="17" fillId="11" borderId="92" xfId="0" applyNumberFormat="1" applyFont="1" applyFill="1" applyBorder="1" applyAlignment="1" applyProtection="1">
      <alignment horizontal="center" vertical="top"/>
    </xf>
    <xf numFmtId="164" fontId="17" fillId="11" borderId="51" xfId="0" applyNumberFormat="1" applyFont="1" applyFill="1" applyBorder="1" applyAlignment="1" applyProtection="1">
      <alignment horizontal="right" vertical="top"/>
    </xf>
    <xf numFmtId="49" fontId="51" fillId="5" borderId="0" xfId="0" applyNumberFormat="1" applyFont="1" applyFill="1" applyBorder="1" applyAlignment="1">
      <alignment horizontal="left" vertical="top"/>
    </xf>
    <xf numFmtId="0" fontId="52" fillId="5" borderId="0" xfId="0" applyFont="1" applyFill="1" applyBorder="1" applyAlignment="1">
      <alignment horizontal="left" vertical="top"/>
    </xf>
    <xf numFmtId="49" fontId="53" fillId="5" borderId="0" xfId="0" applyNumberFormat="1" applyFont="1" applyFill="1" applyBorder="1" applyAlignment="1">
      <alignment horizontal="left" vertical="top"/>
    </xf>
    <xf numFmtId="0" fontId="0" fillId="5" borderId="0" xfId="0" applyFill="1" applyBorder="1" applyAlignment="1">
      <alignment horizontal="left" vertical="top"/>
    </xf>
    <xf numFmtId="164" fontId="44" fillId="8" borderId="2" xfId="0" applyNumberFormat="1" applyFont="1" applyFill="1" applyBorder="1" applyAlignment="1" applyProtection="1">
      <alignment vertical="center"/>
      <protection locked="0"/>
    </xf>
    <xf numFmtId="0" fontId="0" fillId="5" borderId="0" xfId="0" applyFill="1" applyAlignment="1">
      <alignment wrapText="1"/>
    </xf>
    <xf numFmtId="0" fontId="4" fillId="8" borderId="1" xfId="0" applyFont="1" applyFill="1" applyBorder="1" applyAlignment="1">
      <alignment horizontal="center" vertical="center" wrapText="1"/>
    </xf>
    <xf numFmtId="9" fontId="5" fillId="8" borderId="1" xfId="0" applyNumberFormat="1" applyFont="1" applyFill="1" applyBorder="1" applyAlignment="1">
      <alignment horizontal="center" vertical="center" wrapText="1"/>
    </xf>
    <xf numFmtId="0" fontId="7" fillId="8" borderId="0" xfId="0" applyFont="1" applyFill="1" applyBorder="1" applyAlignment="1">
      <alignment horizontal="center" vertical="center" wrapText="1"/>
    </xf>
    <xf numFmtId="0" fontId="32" fillId="8" borderId="1" xfId="0" applyFont="1" applyFill="1" applyBorder="1" applyAlignment="1" applyProtection="1">
      <alignment horizontal="left" vertical="center" wrapText="1"/>
      <protection locked="0"/>
    </xf>
    <xf numFmtId="0" fontId="32" fillId="8" borderId="44" xfId="0" applyFont="1" applyFill="1" applyBorder="1" applyAlignment="1" applyProtection="1">
      <alignment horizontal="left" vertical="center" wrapText="1"/>
      <protection locked="0"/>
    </xf>
    <xf numFmtId="0" fontId="32" fillId="8" borderId="47" xfId="0" applyFont="1" applyFill="1" applyBorder="1" applyAlignment="1" applyProtection="1">
      <alignment horizontal="left" vertical="center" wrapText="1"/>
      <protection locked="0"/>
    </xf>
    <xf numFmtId="0" fontId="32" fillId="8" borderId="45" xfId="0" applyFont="1" applyFill="1" applyBorder="1" applyAlignment="1" applyProtection="1">
      <alignment horizontal="left" vertical="center" wrapText="1"/>
      <protection locked="0"/>
    </xf>
    <xf numFmtId="0" fontId="28" fillId="11" borderId="1" xfId="0" applyFont="1" applyFill="1" applyBorder="1" applyAlignment="1">
      <alignment horizontal="center" vertical="center" wrapText="1"/>
    </xf>
    <xf numFmtId="165" fontId="32" fillId="4" borderId="51" xfId="0" applyNumberFormat="1" applyFont="1" applyFill="1" applyBorder="1" applyAlignment="1">
      <alignment horizontal="center" vertical="center" wrapText="1"/>
    </xf>
    <xf numFmtId="164" fontId="33" fillId="11" borderId="30" xfId="0" applyNumberFormat="1" applyFont="1" applyFill="1" applyBorder="1" applyAlignment="1">
      <alignment horizontal="right" vertical="center" wrapText="1"/>
    </xf>
    <xf numFmtId="0" fontId="53" fillId="5" borderId="0" xfId="1" applyFill="1" applyBorder="1" applyAlignment="1">
      <alignment horizontal="left" vertical="top"/>
    </xf>
    <xf numFmtId="0" fontId="53" fillId="5" borderId="0" xfId="1" applyFont="1" applyFill="1" applyBorder="1" applyAlignment="1">
      <alignment horizontal="left" vertical="top"/>
    </xf>
    <xf numFmtId="0" fontId="63" fillId="5" borderId="0" xfId="1" applyFont="1" applyFill="1" applyBorder="1" applyAlignment="1">
      <alignment horizontal="left" vertical="top"/>
    </xf>
    <xf numFmtId="0" fontId="64" fillId="5" borderId="0" xfId="1" applyFont="1" applyFill="1" applyBorder="1" applyAlignment="1">
      <alignment horizontal="left" vertical="center"/>
    </xf>
    <xf numFmtId="0" fontId="66" fillId="5" borderId="0" xfId="2" applyFill="1" applyBorder="1" applyAlignment="1">
      <alignment horizontal="left" vertical="top"/>
    </xf>
    <xf numFmtId="164" fontId="62" fillId="5" borderId="0" xfId="1" applyNumberFormat="1" applyFont="1" applyFill="1" applyBorder="1" applyAlignment="1">
      <alignment horizontal="center" vertical="center"/>
    </xf>
    <xf numFmtId="0" fontId="67" fillId="5" borderId="0" xfId="1" applyFont="1" applyFill="1" applyBorder="1" applyAlignment="1">
      <alignment vertical="top"/>
    </xf>
    <xf numFmtId="0" fontId="67" fillId="5" borderId="0" xfId="1" applyFont="1" applyFill="1" applyBorder="1" applyAlignment="1">
      <alignment horizontal="left" vertical="top"/>
    </xf>
    <xf numFmtId="0" fontId="68" fillId="5" borderId="0" xfId="1" applyFont="1" applyFill="1" applyBorder="1" applyAlignment="1">
      <alignment horizontal="left" vertical="top"/>
    </xf>
    <xf numFmtId="0" fontId="63" fillId="5" borderId="0" xfId="1" applyFont="1" applyFill="1" applyBorder="1" applyAlignment="1">
      <alignment horizontal="left" vertical="top"/>
    </xf>
    <xf numFmtId="0" fontId="66" fillId="5" borderId="0" xfId="2" applyFill="1" applyBorder="1" applyAlignment="1">
      <alignment horizontal="left" vertical="top"/>
    </xf>
    <xf numFmtId="0" fontId="57" fillId="5" borderId="0" xfId="0" applyFont="1" applyFill="1" applyBorder="1"/>
    <xf numFmtId="164" fontId="71" fillId="5" borderId="0" xfId="0" applyNumberFormat="1" applyFont="1" applyFill="1" applyBorder="1"/>
    <xf numFmtId="0" fontId="72" fillId="8" borderId="0" xfId="0" applyFont="1" applyFill="1" applyBorder="1" applyAlignment="1">
      <alignment horizontal="left" vertical="center"/>
    </xf>
    <xf numFmtId="0" fontId="38" fillId="8" borderId="0" xfId="0" applyFont="1" applyFill="1" applyAlignment="1">
      <alignment horizontal="right"/>
    </xf>
    <xf numFmtId="0" fontId="57" fillId="8" borderId="0" xfId="0" applyFont="1" applyFill="1"/>
    <xf numFmtId="0" fontId="57" fillId="5" borderId="0" xfId="0" applyFont="1" applyFill="1"/>
    <xf numFmtId="164" fontId="57" fillId="4" borderId="0" xfId="0" applyNumberFormat="1" applyFont="1" applyFill="1" applyBorder="1" applyAlignment="1">
      <alignment vertical="center" wrapText="1"/>
    </xf>
    <xf numFmtId="0" fontId="22" fillId="8" borderId="1" xfId="0" applyFont="1" applyFill="1" applyBorder="1" applyAlignment="1" applyProtection="1">
      <alignment vertical="center" wrapText="1"/>
      <protection locked="0"/>
    </xf>
    <xf numFmtId="164" fontId="57" fillId="4" borderId="20" xfId="0" applyNumberFormat="1" applyFont="1" applyFill="1" applyBorder="1" applyAlignment="1">
      <alignment vertical="center" wrapText="1"/>
    </xf>
    <xf numFmtId="0" fontId="22" fillId="8" borderId="1" xfId="0" applyFont="1" applyFill="1" applyBorder="1" applyAlignment="1" applyProtection="1">
      <alignment horizontal="left" vertical="center" wrapText="1"/>
      <protection locked="0"/>
    </xf>
    <xf numFmtId="164" fontId="57" fillId="4" borderId="63" xfId="0" applyNumberFormat="1" applyFont="1" applyFill="1" applyBorder="1" applyAlignment="1">
      <alignment vertical="center" wrapText="1"/>
    </xf>
    <xf numFmtId="164" fontId="57" fillId="4" borderId="85" xfId="0" applyNumberFormat="1" applyFont="1" applyFill="1" applyBorder="1" applyAlignment="1">
      <alignment vertical="center" wrapText="1"/>
    </xf>
    <xf numFmtId="164" fontId="22" fillId="5" borderId="0" xfId="0" applyNumberFormat="1" applyFont="1" applyFill="1" applyBorder="1" applyAlignment="1" applyProtection="1">
      <alignment horizontal="right" vertical="center" wrapText="1"/>
    </xf>
    <xf numFmtId="164" fontId="57" fillId="4" borderId="59" xfId="0" applyNumberFormat="1" applyFont="1" applyFill="1" applyBorder="1" applyAlignment="1">
      <alignment horizontal="right" vertical="center"/>
    </xf>
    <xf numFmtId="164" fontId="57" fillId="4" borderId="21" xfId="0" applyNumberFormat="1" applyFont="1" applyFill="1" applyBorder="1" applyAlignment="1">
      <alignment horizontal="right" vertical="center"/>
    </xf>
    <xf numFmtId="164" fontId="57" fillId="4" borderId="24" xfId="0" applyNumberFormat="1" applyFont="1" applyFill="1" applyBorder="1" applyAlignment="1">
      <alignment horizontal="right" vertical="center"/>
    </xf>
    <xf numFmtId="9" fontId="57" fillId="5" borderId="2" xfId="0" applyNumberFormat="1" applyFont="1" applyFill="1" applyBorder="1" applyAlignment="1">
      <alignment horizontal="center" vertical="center"/>
    </xf>
    <xf numFmtId="164" fontId="57" fillId="4" borderId="43" xfId="0" applyNumberFormat="1" applyFont="1" applyFill="1" applyBorder="1" applyAlignment="1">
      <alignment horizontal="right" vertical="center"/>
    </xf>
    <xf numFmtId="164" fontId="77" fillId="12" borderId="35" xfId="0" applyNumberFormat="1" applyFont="1" applyFill="1" applyBorder="1" applyAlignment="1">
      <alignment horizontal="right" vertical="center"/>
    </xf>
    <xf numFmtId="0" fontId="73" fillId="8" borderId="28" xfId="0" applyFont="1" applyFill="1" applyBorder="1" applyAlignment="1" applyProtection="1">
      <alignment horizontal="left" vertical="center" wrapText="1"/>
      <protection locked="0"/>
    </xf>
    <xf numFmtId="164" fontId="22" fillId="0" borderId="21" xfId="0" applyNumberFormat="1" applyFont="1" applyFill="1" applyBorder="1" applyAlignment="1" applyProtection="1">
      <alignment horizontal="right" vertical="top"/>
      <protection locked="0"/>
    </xf>
    <xf numFmtId="164" fontId="22" fillId="0" borderId="16" xfId="0" applyNumberFormat="1" applyFont="1" applyFill="1" applyBorder="1" applyAlignment="1" applyProtection="1">
      <alignment horizontal="right" vertical="top"/>
      <protection locked="0"/>
    </xf>
    <xf numFmtId="164" fontId="22" fillId="0" borderId="29" xfId="0" applyNumberFormat="1" applyFont="1" applyFill="1" applyBorder="1" applyAlignment="1" applyProtection="1">
      <alignment horizontal="right" vertical="top"/>
      <protection locked="0"/>
    </xf>
    <xf numFmtId="164" fontId="22" fillId="0" borderId="59" xfId="0" applyNumberFormat="1" applyFont="1" applyFill="1" applyBorder="1" applyAlignment="1" applyProtection="1">
      <alignment horizontal="right" vertical="top"/>
      <protection locked="0"/>
    </xf>
    <xf numFmtId="164" fontId="22" fillId="0" borderId="24" xfId="0" applyNumberFormat="1" applyFont="1" applyFill="1" applyBorder="1" applyAlignment="1" applyProtection="1">
      <alignment horizontal="right" vertical="top"/>
      <protection locked="0"/>
    </xf>
    <xf numFmtId="0" fontId="2" fillId="5" borderId="0" xfId="0" applyFont="1" applyFill="1"/>
    <xf numFmtId="0" fontId="3" fillId="5" borderId="0" xfId="0" applyFont="1" applyFill="1" applyAlignment="1">
      <alignment horizontal="center"/>
    </xf>
    <xf numFmtId="0" fontId="3" fillId="7" borderId="1" xfId="0" applyFont="1" applyFill="1" applyBorder="1" applyAlignment="1">
      <alignment horizontal="center" vertical="center" wrapText="1"/>
    </xf>
    <xf numFmtId="0" fontId="50" fillId="5" borderId="0" xfId="0" applyFont="1" applyFill="1" applyBorder="1" applyAlignment="1">
      <alignment horizontal="center" vertical="top"/>
    </xf>
    <xf numFmtId="0" fontId="59" fillId="8" borderId="12" xfId="0" applyFont="1" applyFill="1" applyBorder="1" applyAlignment="1">
      <alignment horizontal="center" vertical="center" wrapText="1"/>
    </xf>
    <xf numFmtId="0" fontId="59" fillId="8" borderId="13" xfId="0" applyFont="1" applyFill="1" applyBorder="1" applyAlignment="1">
      <alignment horizontal="center" vertical="center" wrapText="1"/>
    </xf>
    <xf numFmtId="0" fontId="59" fillId="8" borderId="30" xfId="0" applyFont="1" applyFill="1" applyBorder="1" applyAlignment="1">
      <alignment horizontal="center" vertical="center" wrapText="1"/>
    </xf>
    <xf numFmtId="0" fontId="56" fillId="0" borderId="12" xfId="0" applyFont="1" applyFill="1" applyBorder="1" applyAlignment="1">
      <alignment horizontal="center" vertical="center" wrapText="1"/>
    </xf>
    <xf numFmtId="0" fontId="56" fillId="0" borderId="30" xfId="0" applyFont="1" applyFill="1" applyBorder="1" applyAlignment="1">
      <alignment horizontal="center" vertical="center" wrapText="1"/>
    </xf>
    <xf numFmtId="0" fontId="56" fillId="8" borderId="12" xfId="0" applyFont="1" applyFill="1" applyBorder="1" applyAlignment="1">
      <alignment horizontal="center" vertical="center" wrapText="1"/>
    </xf>
    <xf numFmtId="0" fontId="56" fillId="8" borderId="30" xfId="0" applyFont="1" applyFill="1" applyBorder="1" applyAlignment="1">
      <alignment horizontal="center" vertical="center" wrapText="1"/>
    </xf>
    <xf numFmtId="0" fontId="56" fillId="8" borderId="3" xfId="0" applyFont="1" applyFill="1" applyBorder="1" applyAlignment="1">
      <alignment horizontal="center" vertical="center" wrapText="1"/>
    </xf>
    <xf numFmtId="0" fontId="56" fillId="8" borderId="5" xfId="0" applyFont="1" applyFill="1" applyBorder="1" applyAlignment="1">
      <alignment horizontal="center" vertical="center" wrapText="1"/>
    </xf>
    <xf numFmtId="0" fontId="56" fillId="0" borderId="3" xfId="0" applyFont="1" applyFill="1" applyBorder="1" applyAlignment="1">
      <alignment horizontal="center" vertical="center" wrapText="1"/>
    </xf>
    <xf numFmtId="0" fontId="56" fillId="0" borderId="5" xfId="0" applyFont="1" applyFill="1" applyBorder="1" applyAlignment="1">
      <alignment horizontal="center" vertical="center" wrapText="1"/>
    </xf>
    <xf numFmtId="0" fontId="56" fillId="0" borderId="8" xfId="0" applyFont="1" applyFill="1" applyBorder="1" applyAlignment="1">
      <alignment horizontal="center" vertical="center" wrapText="1"/>
    </xf>
    <xf numFmtId="0" fontId="56" fillId="0" borderId="10" xfId="0" applyFont="1" applyFill="1" applyBorder="1" applyAlignment="1">
      <alignment horizontal="center" vertical="center" wrapText="1"/>
    </xf>
    <xf numFmtId="0" fontId="57" fillId="8" borderId="8" xfId="0" applyFont="1" applyFill="1" applyBorder="1" applyAlignment="1">
      <alignment horizontal="center" vertical="center" wrapText="1"/>
    </xf>
    <xf numFmtId="0" fontId="57" fillId="8" borderId="10" xfId="0" applyFont="1" applyFill="1" applyBorder="1" applyAlignment="1">
      <alignment horizontal="center" vertical="center" wrapText="1"/>
    </xf>
    <xf numFmtId="0" fontId="60" fillId="8" borderId="6" xfId="0" applyFont="1" applyFill="1" applyBorder="1" applyAlignment="1">
      <alignment horizontal="center" vertical="center" wrapText="1"/>
    </xf>
    <xf numFmtId="0" fontId="60" fillId="8" borderId="7" xfId="0" applyFont="1" applyFill="1" applyBorder="1" applyAlignment="1">
      <alignment horizontal="center" vertical="center" wrapText="1"/>
    </xf>
    <xf numFmtId="0" fontId="60" fillId="8" borderId="8" xfId="0" applyFont="1" applyFill="1" applyBorder="1" applyAlignment="1">
      <alignment horizontal="center" vertical="center" wrapText="1"/>
    </xf>
    <xf numFmtId="0" fontId="60" fillId="8" borderId="10" xfId="0" applyFont="1" applyFill="1" applyBorder="1" applyAlignment="1">
      <alignment horizontal="center" vertical="center" wrapText="1"/>
    </xf>
    <xf numFmtId="0" fontId="54" fillId="5" borderId="0" xfId="0" applyFont="1" applyFill="1" applyBorder="1" applyAlignment="1">
      <alignment horizontal="center" vertical="top"/>
    </xf>
    <xf numFmtId="0" fontId="55" fillId="9" borderId="3" xfId="0" applyFont="1" applyFill="1" applyBorder="1" applyAlignment="1">
      <alignment horizontal="center" vertical="center" wrapText="1"/>
    </xf>
    <xf numFmtId="0" fontId="55" fillId="9" borderId="5" xfId="0" applyFont="1" applyFill="1" applyBorder="1" applyAlignment="1">
      <alignment horizontal="center" vertical="center" wrapText="1"/>
    </xf>
    <xf numFmtId="0" fontId="55" fillId="9" borderId="6" xfId="0" applyFont="1" applyFill="1" applyBorder="1" applyAlignment="1">
      <alignment horizontal="center" vertical="center" wrapText="1"/>
    </xf>
    <xf numFmtId="0" fontId="55" fillId="9" borderId="7" xfId="0" applyFont="1" applyFill="1" applyBorder="1" applyAlignment="1">
      <alignment horizontal="center" vertical="center" wrapText="1"/>
    </xf>
    <xf numFmtId="0" fontId="55" fillId="9" borderId="8" xfId="0" applyFont="1" applyFill="1" applyBorder="1" applyAlignment="1">
      <alignment horizontal="center" vertical="center" wrapText="1"/>
    </xf>
    <xf numFmtId="0" fontId="55" fillId="9" borderId="10" xfId="0" applyFont="1" applyFill="1" applyBorder="1" applyAlignment="1">
      <alignment horizontal="center" vertical="center" wrapText="1"/>
    </xf>
    <xf numFmtId="0" fontId="0" fillId="8" borderId="11" xfId="0" applyFill="1" applyBorder="1" applyAlignment="1" applyProtection="1">
      <alignment horizontal="center"/>
      <protection locked="0"/>
    </xf>
    <xf numFmtId="0" fontId="17" fillId="11" borderId="3" xfId="0" applyFont="1" applyFill="1" applyBorder="1" applyAlignment="1">
      <alignment horizontal="center" vertical="center"/>
    </xf>
    <xf numFmtId="0" fontId="17" fillId="11" borderId="4" xfId="0" applyFont="1" applyFill="1" applyBorder="1" applyAlignment="1">
      <alignment horizontal="center" vertical="center"/>
    </xf>
    <xf numFmtId="0" fontId="17" fillId="11" borderId="14" xfId="0" applyFont="1" applyFill="1" applyBorder="1" applyAlignment="1">
      <alignment horizontal="center" vertical="center"/>
    </xf>
    <xf numFmtId="0" fontId="17" fillId="11" borderId="15" xfId="0" applyFont="1" applyFill="1" applyBorder="1" applyAlignment="1">
      <alignment horizontal="center" vertical="center"/>
    </xf>
    <xf numFmtId="0" fontId="7" fillId="8" borderId="0" xfId="0" applyFont="1" applyFill="1" applyBorder="1" applyAlignment="1">
      <alignment horizontal="center" vertical="center" wrapText="1"/>
    </xf>
    <xf numFmtId="0" fontId="0" fillId="8" borderId="11" xfId="0" applyFill="1" applyBorder="1" applyAlignment="1" applyProtection="1">
      <alignment horizontal="left"/>
      <protection locked="0"/>
    </xf>
    <xf numFmtId="0" fontId="10" fillId="10" borderId="12" xfId="0" applyFont="1" applyFill="1" applyBorder="1" applyAlignment="1">
      <alignment horizontal="center" vertical="center"/>
    </xf>
    <xf numFmtId="0" fontId="10" fillId="10" borderId="13" xfId="0" applyFont="1" applyFill="1" applyBorder="1" applyAlignment="1">
      <alignment horizontal="center" vertical="center"/>
    </xf>
    <xf numFmtId="0" fontId="22" fillId="0" borderId="1" xfId="0" applyFont="1" applyFill="1" applyBorder="1" applyAlignment="1" applyProtection="1">
      <alignment horizontal="left" vertical="center" wrapText="1"/>
      <protection locked="0"/>
    </xf>
    <xf numFmtId="0" fontId="22" fillId="0" borderId="28" xfId="0" applyFont="1" applyFill="1" applyBorder="1" applyAlignment="1" applyProtection="1">
      <alignment horizontal="left" vertical="center" wrapText="1"/>
      <protection locked="0"/>
    </xf>
    <xf numFmtId="0" fontId="19" fillId="5" borderId="0" xfId="0" applyFont="1" applyFill="1" applyBorder="1" applyAlignment="1">
      <alignment horizontal="center" vertical="center" wrapText="1"/>
    </xf>
    <xf numFmtId="0" fontId="22" fillId="0" borderId="20" xfId="0" applyFont="1" applyFill="1" applyBorder="1" applyAlignment="1" applyProtection="1">
      <alignment horizontal="left" vertical="center" wrapText="1" readingOrder="1"/>
      <protection locked="0"/>
    </xf>
    <xf numFmtId="0" fontId="22" fillId="0" borderId="1" xfId="0" applyFont="1" applyFill="1" applyBorder="1" applyAlignment="1" applyProtection="1">
      <alignment horizontal="left" vertical="center" wrapText="1" readingOrder="1"/>
      <protection locked="0"/>
    </xf>
    <xf numFmtId="0" fontId="22" fillId="4" borderId="32" xfId="0" applyFont="1" applyFill="1" applyBorder="1" applyAlignment="1" applyProtection="1">
      <alignment horizontal="center" vertical="top"/>
    </xf>
    <xf numFmtId="0" fontId="22" fillId="4" borderId="28" xfId="0" applyFont="1" applyFill="1" applyBorder="1" applyAlignment="1" applyProtection="1">
      <alignment horizontal="center" vertical="top"/>
    </xf>
    <xf numFmtId="0" fontId="20" fillId="4" borderId="17" xfId="0" applyFont="1" applyFill="1" applyBorder="1" applyAlignment="1" applyProtection="1">
      <alignment horizontal="center" vertical="center" wrapText="1"/>
    </xf>
    <xf numFmtId="0" fontId="20" fillId="4" borderId="18" xfId="0" applyFont="1" applyFill="1" applyBorder="1" applyAlignment="1" applyProtection="1">
      <alignment horizontal="center" vertical="center" wrapText="1"/>
    </xf>
    <xf numFmtId="0" fontId="20" fillId="4" borderId="19" xfId="0" applyFont="1" applyFill="1" applyBorder="1" applyAlignment="1" applyProtection="1">
      <alignment horizontal="center" vertical="center" wrapText="1"/>
    </xf>
    <xf numFmtId="0" fontId="20" fillId="4" borderId="6" xfId="0" applyFont="1" applyFill="1" applyBorder="1" applyAlignment="1" applyProtection="1">
      <alignment horizontal="center" vertical="center" wrapText="1"/>
    </xf>
    <xf numFmtId="0" fontId="20" fillId="4" borderId="0" xfId="0" applyFont="1" applyFill="1" applyBorder="1" applyAlignment="1" applyProtection="1">
      <alignment horizontal="center" vertical="center" wrapText="1"/>
    </xf>
    <xf numFmtId="0" fontId="20" fillId="4" borderId="22" xfId="0" applyFont="1" applyFill="1" applyBorder="1" applyAlignment="1" applyProtection="1">
      <alignment horizontal="center" vertical="center" wrapText="1"/>
    </xf>
    <xf numFmtId="0" fontId="20" fillId="4" borderId="8" xfId="0" applyFont="1" applyFill="1" applyBorder="1" applyAlignment="1" applyProtection="1">
      <alignment horizontal="center" vertical="center" wrapText="1"/>
    </xf>
    <xf numFmtId="0" fontId="20" fillId="4" borderId="9" xfId="0" applyFont="1" applyFill="1" applyBorder="1" applyAlignment="1" applyProtection="1">
      <alignment horizontal="center" vertical="center" wrapText="1"/>
    </xf>
    <xf numFmtId="0" fontId="20" fillId="4" borderId="31" xfId="0" applyFont="1" applyFill="1" applyBorder="1" applyAlignment="1" applyProtection="1">
      <alignment horizontal="center" vertical="center" wrapText="1"/>
    </xf>
    <xf numFmtId="0" fontId="17" fillId="11" borderId="3" xfId="0" applyFont="1" applyFill="1" applyBorder="1" applyAlignment="1">
      <alignment horizontal="center" vertical="top"/>
    </xf>
    <xf numFmtId="0" fontId="17" fillId="11" borderId="4" xfId="0" applyFont="1" applyFill="1" applyBorder="1" applyAlignment="1">
      <alignment horizontal="center" vertical="top"/>
    </xf>
    <xf numFmtId="0" fontId="17" fillId="11" borderId="5" xfId="0" applyFont="1" applyFill="1" applyBorder="1" applyAlignment="1">
      <alignment horizontal="center" vertical="top"/>
    </xf>
    <xf numFmtId="0" fontId="14" fillId="4" borderId="91" xfId="0" applyFont="1" applyFill="1" applyBorder="1" applyAlignment="1" applyProtection="1">
      <alignment horizontal="center" vertical="top"/>
    </xf>
    <xf numFmtId="0" fontId="14" fillId="4" borderId="9" xfId="0" applyFont="1" applyFill="1" applyBorder="1" applyAlignment="1" applyProtection="1">
      <alignment horizontal="center" vertical="top"/>
    </xf>
    <xf numFmtId="0" fontId="14" fillId="4" borderId="31" xfId="0" applyFont="1" applyFill="1" applyBorder="1" applyAlignment="1" applyProtection="1">
      <alignment horizontal="center" vertical="top"/>
    </xf>
    <xf numFmtId="0" fontId="22" fillId="0" borderId="90" xfId="0" applyFont="1" applyFill="1" applyBorder="1" applyAlignment="1" applyProtection="1">
      <alignment horizontal="left" vertical="center" wrapText="1"/>
      <protection locked="0"/>
    </xf>
    <xf numFmtId="0" fontId="22" fillId="0" borderId="23" xfId="0" applyFont="1" applyFill="1" applyBorder="1" applyAlignment="1" applyProtection="1">
      <alignment horizontal="left" vertical="center" wrapText="1"/>
      <protection locked="0"/>
    </xf>
    <xf numFmtId="0" fontId="20" fillId="4" borderId="3" xfId="0" applyFont="1" applyFill="1" applyBorder="1" applyAlignment="1" applyProtection="1">
      <alignment horizontal="center" vertical="center" wrapText="1"/>
    </xf>
    <xf numFmtId="0" fontId="20" fillId="4" borderId="4" xfId="0" applyFont="1" applyFill="1" applyBorder="1" applyAlignment="1" applyProtection="1">
      <alignment horizontal="center" vertical="center" wrapText="1"/>
    </xf>
    <xf numFmtId="0" fontId="20" fillId="4" borderId="57" xfId="0" applyFont="1" applyFill="1" applyBorder="1" applyAlignment="1" applyProtection="1">
      <alignment horizontal="center" vertical="center" wrapText="1"/>
    </xf>
    <xf numFmtId="0" fontId="22" fillId="0" borderId="58" xfId="0" applyFont="1" applyFill="1" applyBorder="1" applyAlignment="1" applyProtection="1">
      <alignment horizontal="left" vertical="center" wrapText="1"/>
      <protection locked="0"/>
    </xf>
    <xf numFmtId="0" fontId="22" fillId="8" borderId="28" xfId="0" applyFont="1" applyFill="1" applyBorder="1" applyAlignment="1" applyProtection="1">
      <alignment horizontal="left" vertical="center" wrapText="1"/>
      <protection locked="0"/>
    </xf>
    <xf numFmtId="0" fontId="14" fillId="4" borderId="26" xfId="0" applyFont="1" applyFill="1" applyBorder="1" applyAlignment="1" applyProtection="1">
      <alignment horizontal="center" vertical="top"/>
    </xf>
    <xf numFmtId="0" fontId="14" fillId="4" borderId="27" xfId="0" applyFont="1" applyFill="1" applyBorder="1" applyAlignment="1" applyProtection="1">
      <alignment horizontal="center" vertical="top"/>
    </xf>
    <xf numFmtId="0" fontId="23" fillId="10" borderId="12" xfId="0" applyFont="1" applyFill="1" applyBorder="1" applyAlignment="1">
      <alignment horizontal="center" vertical="center"/>
    </xf>
    <xf numFmtId="0" fontId="23" fillId="10" borderId="13" xfId="0" applyFont="1" applyFill="1" applyBorder="1" applyAlignment="1">
      <alignment horizontal="center" vertical="center"/>
    </xf>
    <xf numFmtId="0" fontId="23" fillId="10" borderId="30" xfId="0" applyFont="1" applyFill="1" applyBorder="1" applyAlignment="1">
      <alignment horizontal="center" vertical="center"/>
    </xf>
    <xf numFmtId="0" fontId="20" fillId="4" borderId="17" xfId="0" applyFont="1" applyFill="1" applyBorder="1" applyAlignment="1" applyProtection="1">
      <alignment horizontal="center" wrapText="1"/>
    </xf>
    <xf numFmtId="0" fontId="20" fillId="4" borderId="18" xfId="0" applyFont="1" applyFill="1" applyBorder="1" applyAlignment="1" applyProtection="1">
      <alignment horizontal="center" wrapText="1"/>
    </xf>
    <xf numFmtId="0" fontId="20" fillId="4" borderId="19" xfId="0" applyFont="1" applyFill="1" applyBorder="1" applyAlignment="1" applyProtection="1">
      <alignment horizontal="center" wrapText="1"/>
    </xf>
    <xf numFmtId="0" fontId="20" fillId="4" borderId="6" xfId="0" applyFont="1" applyFill="1" applyBorder="1" applyAlignment="1" applyProtection="1">
      <alignment horizontal="center" wrapText="1"/>
    </xf>
    <xf numFmtId="0" fontId="20" fillId="4" borderId="0" xfId="0" applyFont="1" applyFill="1" applyBorder="1" applyAlignment="1" applyProtection="1">
      <alignment horizontal="center" wrapText="1"/>
    </xf>
    <xf numFmtId="0" fontId="20" fillId="4" borderId="22" xfId="0" applyFont="1" applyFill="1" applyBorder="1" applyAlignment="1" applyProtection="1">
      <alignment horizontal="center" wrapText="1"/>
    </xf>
    <xf numFmtId="0" fontId="22" fillId="0" borderId="20" xfId="0" applyFont="1" applyFill="1" applyBorder="1" applyAlignment="1" applyProtection="1">
      <alignment horizontal="left" vertical="center" wrapText="1"/>
      <protection locked="0"/>
    </xf>
    <xf numFmtId="0" fontId="20" fillId="4" borderId="6" xfId="0" applyFont="1" applyFill="1" applyBorder="1" applyAlignment="1" applyProtection="1">
      <alignment horizontal="center" vertical="top" wrapText="1"/>
    </xf>
    <xf numFmtId="0" fontId="20" fillId="4" borderId="0" xfId="0" applyFont="1" applyFill="1" applyBorder="1" applyAlignment="1" applyProtection="1">
      <alignment horizontal="center" vertical="top" wrapText="1"/>
    </xf>
    <xf numFmtId="0" fontId="20" fillId="4" borderId="22" xfId="0" applyFont="1" applyFill="1" applyBorder="1" applyAlignment="1" applyProtection="1">
      <alignment horizontal="center" vertical="top" wrapText="1"/>
    </xf>
    <xf numFmtId="0" fontId="22" fillId="0" borderId="19" xfId="0" applyFont="1" applyFill="1" applyBorder="1" applyAlignment="1" applyProtection="1">
      <alignment horizontal="left" vertical="center" wrapText="1"/>
      <protection locked="0"/>
    </xf>
    <xf numFmtId="0" fontId="32" fillId="8" borderId="1" xfId="0" applyFont="1" applyFill="1" applyBorder="1" applyAlignment="1" applyProtection="1">
      <alignment horizontal="left" vertical="center" wrapText="1"/>
      <protection locked="0"/>
    </xf>
    <xf numFmtId="0" fontId="28" fillId="11" borderId="56" xfId="0" applyFont="1" applyFill="1" applyBorder="1" applyAlignment="1">
      <alignment horizontal="center" vertical="center" wrapText="1"/>
    </xf>
    <xf numFmtId="0" fontId="28" fillId="11" borderId="55" xfId="0" applyFont="1" applyFill="1" applyBorder="1" applyAlignment="1">
      <alignment horizontal="center" vertical="center" wrapText="1"/>
    </xf>
    <xf numFmtId="0" fontId="28" fillId="11" borderId="38" xfId="0" applyFont="1" applyFill="1" applyBorder="1" applyAlignment="1">
      <alignment horizontal="center" vertical="center" wrapText="1"/>
    </xf>
    <xf numFmtId="0" fontId="28" fillId="11" borderId="13" xfId="0" applyFont="1" applyFill="1" applyBorder="1" applyAlignment="1">
      <alignment horizontal="center" vertical="center" wrapText="1"/>
    </xf>
    <xf numFmtId="0" fontId="49" fillId="5" borderId="0" xfId="0" applyFont="1" applyFill="1" applyBorder="1" applyAlignment="1">
      <alignment horizontal="center"/>
    </xf>
    <xf numFmtId="0" fontId="76" fillId="11" borderId="12" xfId="0" applyFont="1" applyFill="1" applyBorder="1" applyAlignment="1">
      <alignment horizontal="center"/>
    </xf>
    <xf numFmtId="0" fontId="76" fillId="11" borderId="13" xfId="0" applyFont="1" applyFill="1" applyBorder="1" applyAlignment="1">
      <alignment horizontal="center"/>
    </xf>
    <xf numFmtId="0" fontId="76" fillId="11" borderId="30" xfId="0" applyFont="1" applyFill="1" applyBorder="1" applyAlignment="1">
      <alignment horizontal="center"/>
    </xf>
    <xf numFmtId="164" fontId="32" fillId="5" borderId="4" xfId="0" applyNumberFormat="1" applyFont="1" applyFill="1" applyBorder="1" applyAlignment="1" applyProtection="1">
      <alignment horizontal="right" vertical="center" wrapText="1"/>
    </xf>
    <xf numFmtId="164" fontId="32" fillId="5" borderId="5" xfId="0" applyNumberFormat="1" applyFont="1" applyFill="1" applyBorder="1" applyAlignment="1" applyProtection="1">
      <alignment horizontal="right" vertical="center" wrapText="1"/>
    </xf>
    <xf numFmtId="164" fontId="32" fillId="5" borderId="0" xfId="0" applyNumberFormat="1" applyFont="1" applyFill="1" applyBorder="1" applyAlignment="1" applyProtection="1">
      <alignment horizontal="right" vertical="center" wrapText="1"/>
    </xf>
    <xf numFmtId="164" fontId="32" fillId="5" borderId="7" xfId="0" applyNumberFormat="1" applyFont="1" applyFill="1" applyBorder="1" applyAlignment="1" applyProtection="1">
      <alignment horizontal="right" vertical="center" wrapText="1"/>
    </xf>
    <xf numFmtId="164" fontId="32" fillId="5" borderId="8" xfId="0" applyNumberFormat="1" applyFont="1" applyFill="1" applyBorder="1" applyAlignment="1" applyProtection="1">
      <alignment horizontal="right" vertical="center" wrapText="1"/>
    </xf>
    <xf numFmtId="164" fontId="32" fillId="5" borderId="10" xfId="0" applyNumberFormat="1" applyFont="1" applyFill="1" applyBorder="1" applyAlignment="1" applyProtection="1">
      <alignment horizontal="right" vertical="center" wrapText="1"/>
    </xf>
    <xf numFmtId="0" fontId="73" fillId="8" borderId="28" xfId="0" applyFont="1" applyFill="1" applyBorder="1" applyAlignment="1" applyProtection="1">
      <alignment horizontal="left" vertical="center" wrapText="1"/>
      <protection locked="0"/>
    </xf>
    <xf numFmtId="0" fontId="17" fillId="4" borderId="67" xfId="0" applyFont="1" applyFill="1" applyBorder="1" applyAlignment="1">
      <alignment horizontal="center" vertical="center" wrapText="1"/>
    </xf>
    <xf numFmtId="0" fontId="17" fillId="4" borderId="72" xfId="0" applyFont="1" applyFill="1" applyBorder="1" applyAlignment="1">
      <alignment horizontal="center" vertical="center" wrapText="1"/>
    </xf>
    <xf numFmtId="0" fontId="33" fillId="11" borderId="68" xfId="0" applyFont="1" applyFill="1" applyBorder="1" applyAlignment="1">
      <alignment horizontal="center" vertical="top" wrapText="1"/>
    </xf>
    <xf numFmtId="0" fontId="33" fillId="11" borderId="69" xfId="0" applyFont="1" applyFill="1" applyBorder="1" applyAlignment="1">
      <alignment horizontal="center" vertical="top" wrapText="1"/>
    </xf>
    <xf numFmtId="0" fontId="57" fillId="11" borderId="70" xfId="0" applyFont="1" applyFill="1" applyBorder="1" applyAlignment="1">
      <alignment horizontal="center" vertical="top" wrapText="1"/>
    </xf>
    <xf numFmtId="164" fontId="32" fillId="5" borderId="37" xfId="0" applyNumberFormat="1" applyFont="1" applyFill="1" applyBorder="1" applyAlignment="1" applyProtection="1">
      <alignment horizontal="right" vertical="center" wrapText="1"/>
    </xf>
    <xf numFmtId="164" fontId="22" fillId="5" borderId="4" xfId="0" applyNumberFormat="1" applyFont="1" applyFill="1" applyBorder="1" applyAlignment="1" applyProtection="1">
      <alignment horizontal="right" vertical="center" wrapText="1"/>
    </xf>
    <xf numFmtId="164" fontId="32" fillId="5" borderId="46" xfId="0" applyNumberFormat="1" applyFont="1" applyFill="1" applyBorder="1" applyAlignment="1" applyProtection="1">
      <alignment horizontal="right" vertical="center" wrapText="1"/>
    </xf>
    <xf numFmtId="164" fontId="22" fillId="5" borderId="0" xfId="0" applyNumberFormat="1" applyFont="1" applyFill="1" applyBorder="1" applyAlignment="1" applyProtection="1">
      <alignment horizontal="right" vertical="center" wrapText="1"/>
    </xf>
    <xf numFmtId="164" fontId="22" fillId="5" borderId="9" xfId="0" applyNumberFormat="1" applyFont="1" applyFill="1" applyBorder="1" applyAlignment="1" applyProtection="1">
      <alignment horizontal="right" vertical="center" wrapText="1"/>
    </xf>
    <xf numFmtId="0" fontId="32" fillId="8" borderId="44" xfId="0" applyFont="1" applyFill="1" applyBorder="1" applyAlignment="1" applyProtection="1">
      <alignment horizontal="left" vertical="center" wrapText="1"/>
      <protection locked="0"/>
    </xf>
    <xf numFmtId="0" fontId="32" fillId="8" borderId="47" xfId="0" applyFont="1" applyFill="1" applyBorder="1" applyAlignment="1" applyProtection="1">
      <alignment horizontal="left" vertical="center" wrapText="1"/>
      <protection locked="0"/>
    </xf>
    <xf numFmtId="0" fontId="32" fillId="8" borderId="45" xfId="0" applyFont="1" applyFill="1" applyBorder="1" applyAlignment="1" applyProtection="1">
      <alignment horizontal="left" vertical="center" wrapText="1"/>
      <protection locked="0"/>
    </xf>
    <xf numFmtId="0" fontId="11" fillId="4" borderId="3" xfId="0" applyFont="1" applyFill="1" applyBorder="1" applyAlignment="1">
      <alignment horizontal="center" vertical="center" wrapText="1"/>
    </xf>
    <xf numFmtId="0" fontId="11" fillId="4" borderId="6" xfId="0" applyFont="1" applyFill="1" applyBorder="1" applyAlignment="1">
      <alignment horizontal="center" vertical="center" wrapText="1"/>
    </xf>
    <xf numFmtId="0" fontId="11" fillId="4" borderId="8" xfId="0" applyFont="1" applyFill="1" applyBorder="1" applyAlignment="1">
      <alignment horizontal="center" vertical="center" wrapText="1"/>
    </xf>
    <xf numFmtId="0" fontId="57" fillId="4" borderId="94" xfId="0" applyFont="1" applyFill="1" applyBorder="1" applyAlignment="1">
      <alignment horizontal="left" wrapText="1"/>
    </xf>
    <xf numFmtId="0" fontId="57" fillId="4" borderId="90" xfId="0" applyFont="1" applyFill="1" applyBorder="1" applyAlignment="1">
      <alignment horizontal="left" wrapText="1"/>
    </xf>
    <xf numFmtId="0" fontId="57" fillId="4" borderId="63" xfId="0" applyFont="1" applyFill="1" applyBorder="1" applyAlignment="1">
      <alignment horizontal="left" wrapText="1"/>
    </xf>
    <xf numFmtId="0" fontId="57" fillId="4" borderId="1" xfId="0" applyFont="1" applyFill="1" applyBorder="1" applyAlignment="1">
      <alignment horizontal="left" wrapText="1"/>
    </xf>
    <xf numFmtId="0" fontId="57" fillId="4" borderId="93" xfId="0" applyFont="1" applyFill="1" applyBorder="1" applyAlignment="1">
      <alignment horizontal="left" wrapText="1"/>
    </xf>
    <xf numFmtId="0" fontId="57" fillId="4" borderId="85" xfId="0" applyFont="1" applyFill="1" applyBorder="1" applyAlignment="1">
      <alignment horizontal="left" wrapText="1"/>
    </xf>
    <xf numFmtId="0" fontId="57" fillId="4" borderId="23" xfId="0" applyFont="1" applyFill="1" applyBorder="1" applyAlignment="1">
      <alignment horizontal="left" wrapText="1"/>
    </xf>
    <xf numFmtId="0" fontId="77" fillId="12" borderId="33" xfId="0" applyFont="1" applyFill="1" applyBorder="1" applyAlignment="1">
      <alignment horizontal="left" wrapText="1"/>
    </xf>
    <xf numFmtId="0" fontId="77" fillId="12" borderId="34" xfId="0" applyFont="1" applyFill="1" applyBorder="1" applyAlignment="1">
      <alignment horizontal="left" wrapText="1"/>
    </xf>
    <xf numFmtId="165" fontId="57" fillId="4" borderId="24" xfId="0" applyNumberFormat="1" applyFont="1" applyFill="1" applyBorder="1" applyAlignment="1">
      <alignment horizontal="center" vertical="center" wrapText="1"/>
    </xf>
    <xf numFmtId="165" fontId="57" fillId="4" borderId="43" xfId="0" applyNumberFormat="1" applyFont="1" applyFill="1" applyBorder="1" applyAlignment="1">
      <alignment horizontal="center" vertical="center" wrapText="1"/>
    </xf>
    <xf numFmtId="165" fontId="57" fillId="4" borderId="51" xfId="0" applyNumberFormat="1" applyFont="1" applyFill="1" applyBorder="1" applyAlignment="1">
      <alignment horizontal="center" vertical="center" wrapText="1"/>
    </xf>
    <xf numFmtId="0" fontId="33" fillId="11" borderId="55" xfId="0" applyFont="1" applyFill="1" applyBorder="1" applyAlignment="1">
      <alignment horizontal="center" vertical="center" wrapText="1"/>
    </xf>
    <xf numFmtId="0" fontId="33" fillId="11" borderId="53" xfId="0" applyFont="1" applyFill="1" applyBorder="1" applyAlignment="1">
      <alignment horizontal="center" vertical="center" wrapText="1"/>
    </xf>
    <xf numFmtId="0" fontId="33" fillId="11" borderId="58" xfId="0" applyFont="1" applyFill="1" applyBorder="1" applyAlignment="1">
      <alignment horizontal="center" vertical="center" wrapText="1"/>
    </xf>
    <xf numFmtId="0" fontId="33" fillId="11" borderId="1" xfId="0" applyFont="1" applyFill="1" applyBorder="1" applyAlignment="1">
      <alignment horizontal="center" vertical="center" wrapText="1"/>
    </xf>
    <xf numFmtId="0" fontId="33" fillId="11" borderId="38" xfId="0" applyFont="1" applyFill="1" applyBorder="1" applyAlignment="1">
      <alignment horizontal="center" vertical="center" wrapText="1"/>
    </xf>
    <xf numFmtId="0" fontId="33" fillId="11" borderId="59" xfId="0" applyFont="1" applyFill="1" applyBorder="1" applyAlignment="1">
      <alignment horizontal="center" vertical="center" wrapText="1"/>
    </xf>
    <xf numFmtId="164" fontId="32" fillId="5" borderId="3" xfId="0" applyNumberFormat="1" applyFont="1" applyFill="1" applyBorder="1" applyAlignment="1" applyProtection="1">
      <alignment horizontal="right" vertical="center" wrapText="1"/>
    </xf>
    <xf numFmtId="164" fontId="32" fillId="5" borderId="6" xfId="0" applyNumberFormat="1" applyFont="1" applyFill="1" applyBorder="1" applyAlignment="1" applyProtection="1">
      <alignment horizontal="right" vertical="center" wrapText="1"/>
    </xf>
    <xf numFmtId="0" fontId="14" fillId="4" borderId="6" xfId="0" applyFont="1" applyFill="1" applyBorder="1" applyAlignment="1">
      <alignment horizontal="center" vertical="center" wrapText="1"/>
    </xf>
    <xf numFmtId="0" fontId="28" fillId="11" borderId="1" xfId="0" applyFont="1" applyFill="1" applyBorder="1" applyAlignment="1">
      <alignment horizontal="center" vertical="center" wrapText="1"/>
    </xf>
    <xf numFmtId="0" fontId="33" fillId="11" borderId="16" xfId="0" applyFont="1" applyFill="1" applyBorder="1" applyAlignment="1">
      <alignment horizontal="center" vertical="center" wrapText="1"/>
    </xf>
    <xf numFmtId="0" fontId="33" fillId="11" borderId="21" xfId="0" applyFont="1" applyFill="1" applyBorder="1" applyAlignment="1">
      <alignment horizontal="center" vertical="center" wrapText="1"/>
    </xf>
    <xf numFmtId="0" fontId="30" fillId="11" borderId="65" xfId="0" applyFont="1" applyFill="1" applyBorder="1" applyAlignment="1">
      <alignment horizontal="center" vertical="center" wrapText="1"/>
    </xf>
    <xf numFmtId="0" fontId="30" fillId="11" borderId="4" xfId="0" applyFont="1" applyFill="1" applyBorder="1" applyAlignment="1">
      <alignment horizontal="center" vertical="center" wrapText="1"/>
    </xf>
    <xf numFmtId="0" fontId="30" fillId="11" borderId="57" xfId="0" applyFont="1" applyFill="1" applyBorder="1" applyAlignment="1">
      <alignment horizontal="center" vertical="center" wrapText="1"/>
    </xf>
    <xf numFmtId="0" fontId="30" fillId="11" borderId="42" xfId="0" applyFont="1" applyFill="1" applyBorder="1" applyAlignment="1">
      <alignment horizontal="center" vertical="center" wrapText="1"/>
    </xf>
    <xf numFmtId="0" fontId="30" fillId="11" borderId="0" xfId="0" applyFont="1" applyFill="1" applyBorder="1" applyAlignment="1">
      <alignment horizontal="center" vertical="center" wrapText="1"/>
    </xf>
    <xf numFmtId="0" fontId="30" fillId="11" borderId="22" xfId="0" applyFont="1" applyFill="1" applyBorder="1" applyAlignment="1">
      <alignment horizontal="center" vertical="center" wrapText="1"/>
    </xf>
    <xf numFmtId="0" fontId="57" fillId="8" borderId="45" xfId="0" applyFont="1" applyFill="1" applyBorder="1" applyAlignment="1" applyProtection="1">
      <alignment horizontal="left" vertical="center" wrapText="1"/>
      <protection locked="0"/>
    </xf>
    <xf numFmtId="0" fontId="32" fillId="8" borderId="73" xfId="0" applyFont="1" applyFill="1" applyBorder="1" applyAlignment="1" applyProtection="1">
      <alignment horizontal="left" vertical="center" wrapText="1"/>
      <protection locked="0"/>
    </xf>
    <xf numFmtId="0" fontId="32" fillId="8" borderId="74" xfId="0" applyFont="1" applyFill="1" applyBorder="1" applyAlignment="1" applyProtection="1">
      <alignment horizontal="left" vertical="center" wrapText="1"/>
      <protection locked="0"/>
    </xf>
    <xf numFmtId="0" fontId="57" fillId="8" borderId="49" xfId="0" applyFont="1" applyFill="1" applyBorder="1" applyAlignment="1" applyProtection="1">
      <alignment horizontal="left" vertical="center" wrapText="1"/>
      <protection locked="0"/>
    </xf>
    <xf numFmtId="165" fontId="32" fillId="4" borderId="38" xfId="0" applyNumberFormat="1" applyFont="1" applyFill="1" applyBorder="1" applyAlignment="1">
      <alignment horizontal="center" vertical="center" wrapText="1"/>
    </xf>
    <xf numFmtId="165" fontId="32" fillId="4" borderId="43" xfId="0" applyNumberFormat="1" applyFont="1" applyFill="1" applyBorder="1" applyAlignment="1">
      <alignment horizontal="center" vertical="center" wrapText="1"/>
    </xf>
    <xf numFmtId="0" fontId="28" fillId="4" borderId="67" xfId="0" applyFont="1" applyFill="1" applyBorder="1" applyAlignment="1">
      <alignment vertical="center" wrapText="1"/>
    </xf>
    <xf numFmtId="0" fontId="28" fillId="4" borderId="72" xfId="0" applyFont="1" applyFill="1" applyBorder="1" applyAlignment="1">
      <alignment vertical="center" wrapText="1"/>
    </xf>
    <xf numFmtId="0" fontId="28" fillId="4" borderId="75" xfId="0" applyFont="1" applyFill="1" applyBorder="1" applyAlignment="1">
      <alignment vertical="center" wrapText="1"/>
    </xf>
    <xf numFmtId="0" fontId="22" fillId="8" borderId="68" xfId="0" applyFont="1" applyFill="1" applyBorder="1" applyAlignment="1" applyProtection="1">
      <alignment horizontal="left" vertical="center" wrapText="1"/>
      <protection locked="0"/>
    </xf>
    <xf numFmtId="0" fontId="22" fillId="8" borderId="69" xfId="0" applyFont="1" applyFill="1" applyBorder="1" applyAlignment="1" applyProtection="1">
      <alignment horizontal="left" vertical="center" wrapText="1"/>
      <protection locked="0"/>
    </xf>
    <xf numFmtId="0" fontId="22" fillId="8" borderId="70" xfId="0" applyFont="1" applyFill="1" applyBorder="1" applyAlignment="1" applyProtection="1">
      <alignment horizontal="left" vertical="center" wrapText="1"/>
      <protection locked="0"/>
    </xf>
    <xf numFmtId="164" fontId="32" fillId="8" borderId="68" xfId="0" applyNumberFormat="1" applyFont="1" applyFill="1" applyBorder="1" applyAlignment="1" applyProtection="1">
      <alignment horizontal="right" vertical="center" wrapText="1"/>
      <protection locked="0"/>
    </xf>
    <xf numFmtId="164" fontId="32" fillId="8" borderId="80" xfId="0" applyNumberFormat="1" applyFont="1" applyFill="1" applyBorder="1" applyAlignment="1" applyProtection="1">
      <alignment horizontal="right" vertical="center" wrapText="1"/>
      <protection locked="0"/>
    </xf>
    <xf numFmtId="165" fontId="32" fillId="4" borderId="51" xfId="0" applyNumberFormat="1" applyFont="1" applyFill="1" applyBorder="1" applyAlignment="1">
      <alignment horizontal="center" vertical="center" wrapText="1"/>
    </xf>
    <xf numFmtId="0" fontId="22" fillId="8" borderId="44" xfId="0" applyFont="1" applyFill="1" applyBorder="1" applyAlignment="1" applyProtection="1">
      <alignment horizontal="left" vertical="center" wrapText="1"/>
      <protection locked="0"/>
    </xf>
    <xf numFmtId="0" fontId="22" fillId="8" borderId="47" xfId="0" applyFont="1" applyFill="1" applyBorder="1" applyAlignment="1" applyProtection="1">
      <alignment horizontal="left" vertical="center" wrapText="1"/>
      <protection locked="0"/>
    </xf>
    <xf numFmtId="0" fontId="22" fillId="8" borderId="45" xfId="0" applyFont="1" applyFill="1" applyBorder="1" applyAlignment="1" applyProtection="1">
      <alignment horizontal="left" vertical="center" wrapText="1"/>
      <protection locked="0"/>
    </xf>
    <xf numFmtId="164" fontId="32" fillId="8" borderId="44" xfId="0" applyNumberFormat="1" applyFont="1" applyFill="1" applyBorder="1" applyAlignment="1" applyProtection="1">
      <alignment horizontal="right" vertical="center" wrapText="1"/>
      <protection locked="0"/>
    </xf>
    <xf numFmtId="164" fontId="32" fillId="8" borderId="81" xfId="0" applyNumberFormat="1" applyFont="1" applyFill="1" applyBorder="1" applyAlignment="1" applyProtection="1">
      <alignment horizontal="right" vertical="center" wrapText="1"/>
      <protection locked="0"/>
    </xf>
    <xf numFmtId="0" fontId="28" fillId="11" borderId="33" xfId="0" applyFont="1" applyFill="1" applyBorder="1" applyAlignment="1">
      <alignment horizontal="center" vertical="center" wrapText="1"/>
    </xf>
    <xf numFmtId="0" fontId="28" fillId="11" borderId="34" xfId="0" applyFont="1" applyFill="1" applyBorder="1" applyAlignment="1">
      <alignment horizontal="center" vertical="center" wrapText="1"/>
    </xf>
    <xf numFmtId="0" fontId="28" fillId="11" borderId="35" xfId="0" applyFont="1" applyFill="1" applyBorder="1" applyAlignment="1">
      <alignment horizontal="center" vertical="center" wrapText="1"/>
    </xf>
    <xf numFmtId="0" fontId="22" fillId="8" borderId="62" xfId="0" applyFont="1" applyFill="1" applyBorder="1" applyAlignment="1" applyProtection="1">
      <alignment horizontal="left" vertical="center" wrapText="1"/>
      <protection locked="0"/>
    </xf>
    <xf numFmtId="0" fontId="22" fillId="8" borderId="66" xfId="0" applyFont="1" applyFill="1" applyBorder="1" applyAlignment="1" applyProtection="1">
      <alignment horizontal="left" vertical="center" wrapText="1"/>
      <protection locked="0"/>
    </xf>
    <xf numFmtId="0" fontId="22" fillId="8" borderId="61" xfId="0" applyFont="1" applyFill="1" applyBorder="1" applyAlignment="1" applyProtection="1">
      <alignment horizontal="left" vertical="center" wrapText="1"/>
      <protection locked="0"/>
    </xf>
    <xf numFmtId="164" fontId="32" fillId="8" borderId="62" xfId="0" applyNumberFormat="1" applyFont="1" applyFill="1" applyBorder="1" applyAlignment="1" applyProtection="1">
      <alignment horizontal="right" vertical="center" wrapText="1"/>
      <protection locked="0"/>
    </xf>
    <xf numFmtId="164" fontId="32" fillId="8" borderId="82" xfId="0" applyNumberFormat="1" applyFont="1" applyFill="1" applyBorder="1" applyAlignment="1" applyProtection="1">
      <alignment horizontal="right" vertical="center" wrapText="1"/>
      <protection locked="0"/>
    </xf>
    <xf numFmtId="0" fontId="32" fillId="8" borderId="62" xfId="0" applyFont="1" applyFill="1" applyBorder="1" applyAlignment="1" applyProtection="1">
      <alignment horizontal="left" vertical="center" wrapText="1"/>
      <protection locked="0"/>
    </xf>
    <xf numFmtId="0" fontId="32" fillId="8" borderId="66" xfId="0" applyFont="1" applyFill="1" applyBorder="1" applyAlignment="1" applyProtection="1">
      <alignment horizontal="left" vertical="center" wrapText="1"/>
      <protection locked="0"/>
    </xf>
    <xf numFmtId="0" fontId="32" fillId="8" borderId="61" xfId="0" applyFont="1" applyFill="1" applyBorder="1" applyAlignment="1" applyProtection="1">
      <alignment horizontal="left" vertical="center" wrapText="1"/>
      <protection locked="0"/>
    </xf>
    <xf numFmtId="165" fontId="32" fillId="4" borderId="10" xfId="0" applyNumberFormat="1" applyFont="1" applyFill="1" applyBorder="1" applyAlignment="1">
      <alignment horizontal="center" vertical="center" wrapText="1"/>
    </xf>
    <xf numFmtId="0" fontId="33" fillId="11" borderId="70" xfId="0" applyFont="1" applyFill="1" applyBorder="1" applyAlignment="1">
      <alignment horizontal="center" vertical="top" wrapText="1"/>
    </xf>
    <xf numFmtId="0" fontId="37" fillId="4" borderId="3" xfId="0" applyFont="1" applyFill="1" applyBorder="1" applyAlignment="1">
      <alignment horizontal="left" vertical="center" wrapText="1"/>
    </xf>
    <xf numFmtId="0" fontId="37" fillId="4" borderId="6" xfId="0" applyFont="1" applyFill="1" applyBorder="1" applyAlignment="1">
      <alignment horizontal="left" vertical="center" wrapText="1"/>
    </xf>
    <xf numFmtId="0" fontId="37" fillId="4" borderId="8" xfId="0" applyFont="1" applyFill="1" applyBorder="1" applyAlignment="1">
      <alignment horizontal="left" vertical="center" wrapText="1"/>
    </xf>
    <xf numFmtId="0" fontId="22" fillId="8" borderId="58" xfId="0" applyFont="1" applyFill="1" applyBorder="1" applyAlignment="1" applyProtection="1">
      <alignment horizontal="left" vertical="center" wrapText="1"/>
      <protection locked="0"/>
    </xf>
    <xf numFmtId="164" fontId="32" fillId="8" borderId="69" xfId="0" applyNumberFormat="1" applyFont="1" applyFill="1" applyBorder="1" applyAlignment="1" applyProtection="1">
      <alignment horizontal="right" vertical="center" wrapText="1"/>
      <protection locked="0"/>
    </xf>
    <xf numFmtId="0" fontId="22" fillId="8" borderId="1" xfId="0" applyFont="1" applyFill="1" applyBorder="1" applyAlignment="1" applyProtection="1">
      <alignment horizontal="left" vertical="center" wrapText="1"/>
      <protection locked="0"/>
    </xf>
    <xf numFmtId="164" fontId="32" fillId="8" borderId="47" xfId="0" applyNumberFormat="1" applyFont="1" applyFill="1" applyBorder="1" applyAlignment="1" applyProtection="1">
      <alignment horizontal="right" vertical="center" wrapText="1"/>
      <protection locked="0"/>
    </xf>
    <xf numFmtId="0" fontId="37" fillId="4" borderId="56" xfId="0" applyFont="1" applyFill="1" applyBorder="1" applyAlignment="1">
      <alignment horizontal="left" vertical="top" wrapText="1"/>
    </xf>
    <xf numFmtId="0" fontId="37" fillId="4" borderId="76" xfId="0" applyFont="1" applyFill="1" applyBorder="1" applyAlignment="1">
      <alignment horizontal="left" vertical="top" wrapText="1"/>
    </xf>
    <xf numFmtId="0" fontId="37" fillId="4" borderId="78" xfId="0" applyFont="1" applyFill="1" applyBorder="1" applyAlignment="1">
      <alignment horizontal="left" vertical="top" wrapText="1"/>
    </xf>
    <xf numFmtId="0" fontId="22" fillId="8" borderId="77" xfId="0" applyFont="1" applyFill="1" applyBorder="1" applyAlignment="1" applyProtection="1">
      <alignment horizontal="left" vertical="center" wrapText="1"/>
      <protection locked="0"/>
    </xf>
    <xf numFmtId="0" fontId="22" fillId="8" borderId="79" xfId="0" applyFont="1" applyFill="1" applyBorder="1" applyAlignment="1" applyProtection="1">
      <alignment horizontal="left" vertical="center" wrapText="1"/>
      <protection locked="0"/>
    </xf>
    <xf numFmtId="164" fontId="32" fillId="8" borderId="66" xfId="0" applyNumberFormat="1" applyFont="1" applyFill="1" applyBorder="1" applyAlignment="1" applyProtection="1">
      <alignment horizontal="right" vertical="center" wrapText="1"/>
      <protection locked="0"/>
    </xf>
    <xf numFmtId="0" fontId="37" fillId="4" borderId="36" xfId="0" applyFont="1" applyFill="1" applyBorder="1" applyAlignment="1">
      <alignment horizontal="center" vertical="top" wrapText="1"/>
    </xf>
    <xf numFmtId="0" fontId="37" fillId="4" borderId="39" xfId="0" applyFont="1" applyFill="1" applyBorder="1" applyAlignment="1">
      <alignment horizontal="center" vertical="top" wrapText="1"/>
    </xf>
    <xf numFmtId="0" fontId="37" fillId="4" borderId="86" xfId="0" applyFont="1" applyFill="1" applyBorder="1" applyAlignment="1" applyProtection="1">
      <alignment horizontal="left" vertical="top" wrapText="1"/>
    </xf>
    <xf numFmtId="0" fontId="37" fillId="4" borderId="69" xfId="0" applyFont="1" applyFill="1" applyBorder="1" applyAlignment="1" applyProtection="1">
      <alignment horizontal="left" vertical="top" wrapText="1"/>
    </xf>
    <xf numFmtId="0" fontId="21" fillId="4" borderId="69" xfId="0" applyFont="1" applyFill="1" applyBorder="1" applyAlignment="1" applyProtection="1">
      <alignment horizontal="left" vertical="top" wrapText="1"/>
    </xf>
    <xf numFmtId="0" fontId="21" fillId="4" borderId="70" xfId="0" applyFont="1" applyFill="1" applyBorder="1" applyAlignment="1" applyProtection="1">
      <alignment horizontal="left" vertical="top" wrapText="1"/>
    </xf>
    <xf numFmtId="165" fontId="32" fillId="4" borderId="7" xfId="0" applyNumberFormat="1" applyFont="1" applyFill="1" applyBorder="1" applyAlignment="1">
      <alignment horizontal="center" vertical="center" wrapText="1"/>
    </xf>
    <xf numFmtId="0" fontId="37" fillId="4" borderId="60" xfId="0" applyFont="1" applyFill="1" applyBorder="1" applyAlignment="1" applyProtection="1">
      <alignment horizontal="left" vertical="top" wrapText="1"/>
    </xf>
    <xf numFmtId="0" fontId="37" fillId="4" borderId="47" xfId="0" applyFont="1" applyFill="1" applyBorder="1" applyAlignment="1" applyProtection="1">
      <alignment horizontal="left" vertical="top" wrapText="1"/>
    </xf>
    <xf numFmtId="0" fontId="37" fillId="4" borderId="45" xfId="0" applyFont="1" applyFill="1" applyBorder="1" applyAlignment="1" applyProtection="1">
      <alignment horizontal="left" vertical="top" wrapText="1"/>
    </xf>
    <xf numFmtId="0" fontId="37" fillId="4" borderId="39" xfId="0" applyFont="1" applyFill="1" applyBorder="1" applyAlignment="1">
      <alignment horizontal="left" vertical="top" wrapText="1"/>
    </xf>
    <xf numFmtId="0" fontId="37" fillId="4" borderId="64" xfId="0" applyFont="1" applyFill="1" applyBorder="1" applyAlignment="1">
      <alignment horizontal="left" vertical="top" wrapText="1"/>
    </xf>
    <xf numFmtId="0" fontId="37" fillId="4" borderId="87" xfId="0" applyFont="1" applyFill="1" applyBorder="1" applyAlignment="1" applyProtection="1">
      <alignment horizontal="left" vertical="top" wrapText="1"/>
    </xf>
    <xf numFmtId="0" fontId="37" fillId="4" borderId="74" xfId="0" applyFont="1" applyFill="1" applyBorder="1" applyAlignment="1" applyProtection="1">
      <alignment horizontal="left" vertical="top" wrapText="1"/>
    </xf>
    <xf numFmtId="0" fontId="37" fillId="4" borderId="49" xfId="0" applyFont="1" applyFill="1" applyBorder="1" applyAlignment="1" applyProtection="1">
      <alignment horizontal="left" vertical="top" wrapText="1"/>
    </xf>
    <xf numFmtId="0" fontId="41" fillId="6" borderId="8" xfId="0" applyFont="1" applyFill="1" applyBorder="1" applyAlignment="1">
      <alignment horizontal="center" vertical="center"/>
    </xf>
    <xf numFmtId="0" fontId="41" fillId="6" borderId="9" xfId="0" applyFont="1" applyFill="1" applyBorder="1" applyAlignment="1">
      <alignment horizontal="center" vertical="center"/>
    </xf>
    <xf numFmtId="0" fontId="74" fillId="5" borderId="13" xfId="0" applyFont="1" applyFill="1" applyBorder="1" applyAlignment="1">
      <alignment horizontal="center" vertical="center"/>
    </xf>
    <xf numFmtId="0" fontId="75" fillId="5" borderId="13" xfId="0" applyFont="1" applyFill="1" applyBorder="1" applyAlignment="1">
      <alignment horizontal="center" vertical="center"/>
    </xf>
    <xf numFmtId="164" fontId="32" fillId="4" borderId="12" xfId="0" applyNumberFormat="1" applyFont="1" applyFill="1" applyBorder="1" applyAlignment="1" applyProtection="1">
      <alignment horizontal="right" vertical="center" wrapText="1"/>
    </xf>
    <xf numFmtId="164" fontId="32" fillId="4" borderId="30" xfId="0" applyNumberFormat="1" applyFont="1" applyFill="1" applyBorder="1" applyAlignment="1" applyProtection="1">
      <alignment horizontal="right" vertical="center" wrapText="1"/>
    </xf>
    <xf numFmtId="0" fontId="28" fillId="4" borderId="13" xfId="0" applyFont="1" applyFill="1" applyBorder="1" applyAlignment="1" applyProtection="1">
      <alignment horizontal="right" vertical="top"/>
    </xf>
    <xf numFmtId="0" fontId="28" fillId="4" borderId="30" xfId="0" applyFont="1" applyFill="1" applyBorder="1" applyAlignment="1" applyProtection="1">
      <alignment horizontal="right" vertical="top"/>
    </xf>
    <xf numFmtId="0" fontId="37" fillId="4" borderId="63" xfId="0" applyFont="1" applyFill="1" applyBorder="1" applyAlignment="1" applyProtection="1">
      <alignment horizontal="left" vertical="top" wrapText="1"/>
    </xf>
    <xf numFmtId="0" fontId="37" fillId="4" borderId="1" xfId="0" applyFont="1" applyFill="1" applyBorder="1" applyAlignment="1" applyProtection="1">
      <alignment horizontal="left" vertical="top" wrapText="1"/>
    </xf>
    <xf numFmtId="0" fontId="37" fillId="4" borderId="17" xfId="0" applyFont="1" applyFill="1" applyBorder="1" applyAlignment="1" applyProtection="1">
      <alignment horizontal="center" vertical="top" wrapText="1"/>
    </xf>
    <xf numFmtId="0" fontId="37" fillId="4" borderId="19" xfId="0" applyFont="1" applyFill="1" applyBorder="1" applyAlignment="1" applyProtection="1">
      <alignment horizontal="center" vertical="top" wrapText="1"/>
    </xf>
    <xf numFmtId="0" fontId="37" fillId="8" borderId="40" xfId="0" applyFont="1" applyFill="1" applyBorder="1" applyAlignment="1" applyProtection="1">
      <alignment horizontal="left" vertical="top" wrapText="1"/>
      <protection locked="0"/>
    </xf>
    <xf numFmtId="0" fontId="37" fillId="8" borderId="18" xfId="0" applyFont="1" applyFill="1" applyBorder="1" applyAlignment="1" applyProtection="1">
      <alignment horizontal="left" vertical="top" wrapText="1"/>
      <protection locked="0"/>
    </xf>
    <xf numFmtId="0" fontId="37" fillId="8" borderId="19" xfId="0" applyFont="1" applyFill="1" applyBorder="1" applyAlignment="1" applyProtection="1">
      <alignment horizontal="left" vertical="top" wrapText="1"/>
      <protection locked="0"/>
    </xf>
    <xf numFmtId="164" fontId="32" fillId="8" borderId="74" xfId="0" applyNumberFormat="1" applyFont="1" applyFill="1" applyBorder="1" applyAlignment="1" applyProtection="1">
      <alignment horizontal="right" vertical="center" wrapText="1"/>
      <protection locked="0"/>
    </xf>
    <xf numFmtId="164" fontId="32" fillId="8" borderId="88" xfId="0" applyNumberFormat="1" applyFont="1" applyFill="1" applyBorder="1" applyAlignment="1" applyProtection="1">
      <alignment horizontal="right" vertical="center" wrapText="1"/>
      <protection locked="0"/>
    </xf>
    <xf numFmtId="0" fontId="73" fillId="8" borderId="34" xfId="0" applyFont="1" applyFill="1" applyBorder="1" applyAlignment="1" applyProtection="1">
      <alignment horizontal="left" vertical="center" wrapText="1"/>
      <protection locked="0"/>
    </xf>
    <xf numFmtId="164" fontId="32" fillId="8" borderId="46" xfId="0" applyNumberFormat="1" applyFont="1" applyFill="1" applyBorder="1" applyAlignment="1" applyProtection="1">
      <alignment horizontal="right" vertical="center" wrapText="1"/>
      <protection locked="0"/>
    </xf>
    <xf numFmtId="164" fontId="32" fillId="8" borderId="41" xfId="0" applyNumberFormat="1" applyFont="1" applyFill="1" applyBorder="1" applyAlignment="1" applyProtection="1">
      <alignment horizontal="right" vertical="center" wrapText="1"/>
      <protection locked="0"/>
    </xf>
    <xf numFmtId="0" fontId="39" fillId="11" borderId="3" xfId="0" applyFont="1" applyFill="1" applyBorder="1" applyAlignment="1" applyProtection="1">
      <alignment horizontal="center" vertical="center" wrapText="1"/>
    </xf>
    <xf numFmtId="0" fontId="39" fillId="11" borderId="4" xfId="0" applyFont="1" applyFill="1" applyBorder="1" applyAlignment="1" applyProtection="1">
      <alignment horizontal="center" vertical="center" wrapText="1"/>
    </xf>
    <xf numFmtId="0" fontId="39" fillId="11" borderId="5" xfId="0" applyFont="1" applyFill="1" applyBorder="1" applyAlignment="1" applyProtection="1">
      <alignment horizontal="center" vertical="center" wrapText="1"/>
    </xf>
    <xf numFmtId="164" fontId="32" fillId="8" borderId="84" xfId="0" applyNumberFormat="1" applyFont="1" applyFill="1" applyBorder="1" applyAlignment="1" applyProtection="1">
      <alignment horizontal="right" vertical="center" wrapText="1"/>
      <protection locked="0"/>
    </xf>
    <xf numFmtId="164" fontId="32" fillId="8" borderId="30" xfId="0" applyNumberFormat="1" applyFont="1" applyFill="1" applyBorder="1" applyAlignment="1" applyProtection="1">
      <alignment horizontal="right" vertical="center" wrapText="1"/>
      <protection locked="0"/>
    </xf>
    <xf numFmtId="0" fontId="40" fillId="10" borderId="12" xfId="0" applyFont="1" applyFill="1" applyBorder="1" applyAlignment="1">
      <alignment horizontal="right" vertical="center"/>
    </xf>
    <xf numFmtId="0" fontId="40" fillId="10" borderId="13" xfId="0" applyFont="1" applyFill="1" applyBorder="1" applyAlignment="1">
      <alignment horizontal="right" vertical="center"/>
    </xf>
    <xf numFmtId="0" fontId="40" fillId="10" borderId="30" xfId="0" applyFont="1" applyFill="1" applyBorder="1" applyAlignment="1">
      <alignment horizontal="right" vertical="center"/>
    </xf>
    <xf numFmtId="164" fontId="29" fillId="10" borderId="12" xfId="0" applyNumberFormat="1" applyFont="1" applyFill="1" applyBorder="1" applyAlignment="1" applyProtection="1">
      <alignment horizontal="right" vertical="center" wrapText="1"/>
      <protection locked="0"/>
    </xf>
    <xf numFmtId="164" fontId="29" fillId="10" borderId="30" xfId="0" applyNumberFormat="1" applyFont="1" applyFill="1" applyBorder="1" applyAlignment="1" applyProtection="1">
      <alignment horizontal="right" vertical="center" wrapText="1"/>
      <protection locked="0"/>
    </xf>
    <xf numFmtId="165" fontId="33" fillId="11" borderId="12" xfId="0" applyNumberFormat="1" applyFont="1" applyFill="1" applyBorder="1" applyAlignment="1">
      <alignment horizontal="right" vertical="center" wrapText="1"/>
    </xf>
    <xf numFmtId="165" fontId="33" fillId="11" borderId="13" xfId="0" applyNumberFormat="1" applyFont="1" applyFill="1" applyBorder="1" applyAlignment="1">
      <alignment horizontal="right" vertical="center" wrapText="1"/>
    </xf>
    <xf numFmtId="165" fontId="33" fillId="11" borderId="30" xfId="0" applyNumberFormat="1" applyFont="1" applyFill="1" applyBorder="1" applyAlignment="1">
      <alignment horizontal="right" vertical="center" wrapText="1"/>
    </xf>
    <xf numFmtId="164" fontId="33" fillId="11" borderId="12" xfId="0" applyNumberFormat="1" applyFont="1" applyFill="1" applyBorder="1" applyAlignment="1">
      <alignment horizontal="right" vertical="center" wrapText="1"/>
    </xf>
    <xf numFmtId="164" fontId="33" fillId="11" borderId="30" xfId="0" applyNumberFormat="1" applyFont="1" applyFill="1" applyBorder="1" applyAlignment="1">
      <alignment horizontal="right" vertical="center" wrapText="1"/>
    </xf>
    <xf numFmtId="165" fontId="30" fillId="11" borderId="8" xfId="0" applyNumberFormat="1" applyFont="1" applyFill="1" applyBorder="1" applyAlignment="1">
      <alignment horizontal="right" vertical="center" wrapText="1"/>
    </xf>
    <xf numFmtId="165" fontId="30" fillId="11" borderId="9" xfId="0" applyNumberFormat="1" applyFont="1" applyFill="1" applyBorder="1" applyAlignment="1">
      <alignment horizontal="right" vertical="center" wrapText="1"/>
    </xf>
    <xf numFmtId="165" fontId="30" fillId="11" borderId="10" xfId="0" applyNumberFormat="1" applyFont="1" applyFill="1" applyBorder="1" applyAlignment="1">
      <alignment horizontal="right" vertical="center" wrapText="1"/>
    </xf>
    <xf numFmtId="164" fontId="30" fillId="11" borderId="8" xfId="0" applyNumberFormat="1" applyFont="1" applyFill="1" applyBorder="1" applyAlignment="1">
      <alignment horizontal="right" vertical="center" wrapText="1"/>
    </xf>
    <xf numFmtId="164" fontId="30" fillId="11" borderId="10" xfId="0" applyNumberFormat="1" applyFont="1" applyFill="1" applyBorder="1" applyAlignment="1">
      <alignment horizontal="right" vertical="center" wrapText="1"/>
    </xf>
    <xf numFmtId="0" fontId="48" fillId="10" borderId="12" xfId="0" applyFont="1" applyFill="1" applyBorder="1" applyAlignment="1">
      <alignment horizontal="right" vertical="center"/>
    </xf>
    <xf numFmtId="0" fontId="48" fillId="10" borderId="13" xfId="0" applyFont="1" applyFill="1" applyBorder="1" applyAlignment="1">
      <alignment horizontal="right" vertical="center"/>
    </xf>
    <xf numFmtId="0" fontId="48" fillId="10" borderId="30" xfId="0" applyFont="1" applyFill="1" applyBorder="1" applyAlignment="1">
      <alignment horizontal="right" vertical="center"/>
    </xf>
    <xf numFmtId="164" fontId="40" fillId="10" borderId="12" xfId="0" applyNumberFormat="1" applyFont="1" applyFill="1" applyBorder="1" applyAlignment="1" applyProtection="1">
      <alignment horizontal="right" vertical="center" wrapText="1"/>
      <protection locked="0"/>
    </xf>
    <xf numFmtId="164" fontId="40" fillId="10" borderId="30" xfId="0" applyNumberFormat="1" applyFont="1" applyFill="1" applyBorder="1" applyAlignment="1" applyProtection="1">
      <alignment horizontal="right" vertical="center" wrapText="1"/>
      <protection locked="0"/>
    </xf>
    <xf numFmtId="0" fontId="28" fillId="4" borderId="12" xfId="0"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89" xfId="0" applyFont="1" applyFill="1" applyBorder="1" applyAlignment="1">
      <alignment horizontal="center" vertical="center" wrapText="1"/>
    </xf>
    <xf numFmtId="164" fontId="32" fillId="4" borderId="83" xfId="0" applyNumberFormat="1" applyFont="1" applyFill="1" applyBorder="1" applyAlignment="1" applyProtection="1">
      <alignment horizontal="right" vertical="center" wrapText="1"/>
    </xf>
    <xf numFmtId="0" fontId="22" fillId="8" borderId="73" xfId="0" applyFont="1" applyFill="1" applyBorder="1" applyAlignment="1" applyProtection="1">
      <alignment horizontal="left" vertical="center" wrapText="1"/>
      <protection locked="0"/>
    </xf>
    <xf numFmtId="0" fontId="22" fillId="8" borderId="74" xfId="0" applyFont="1" applyFill="1" applyBorder="1" applyAlignment="1" applyProtection="1">
      <alignment horizontal="left" vertical="center" wrapText="1"/>
      <protection locked="0"/>
    </xf>
    <xf numFmtId="0" fontId="22" fillId="8" borderId="49" xfId="0" applyFont="1" applyFill="1" applyBorder="1" applyAlignment="1" applyProtection="1">
      <alignment horizontal="left" vertical="center" wrapText="1"/>
      <protection locked="0"/>
    </xf>
    <xf numFmtId="0" fontId="53" fillId="5" borderId="0" xfId="1" applyFont="1" applyFill="1" applyBorder="1" applyAlignment="1" applyProtection="1">
      <alignment horizontal="center" vertical="center" wrapText="1"/>
    </xf>
    <xf numFmtId="0" fontId="53" fillId="5" borderId="0" xfId="1" applyFont="1" applyFill="1" applyBorder="1" applyAlignment="1">
      <alignment horizontal="center" vertical="center" wrapText="1"/>
    </xf>
    <xf numFmtId="164" fontId="62" fillId="5" borderId="0" xfId="1" applyNumberFormat="1" applyFont="1" applyFill="1" applyBorder="1" applyAlignment="1">
      <alignment horizontal="center" vertical="center"/>
    </xf>
    <xf numFmtId="0" fontId="28" fillId="11" borderId="12" xfId="0" applyFont="1" applyFill="1" applyBorder="1" applyAlignment="1" applyProtection="1">
      <alignment horizontal="right" vertical="center" wrapText="1"/>
      <protection locked="0"/>
    </xf>
    <xf numFmtId="0" fontId="28" fillId="11" borderId="13" xfId="0" applyFont="1" applyFill="1" applyBorder="1" applyAlignment="1" applyProtection="1">
      <alignment horizontal="right" vertical="center" wrapText="1"/>
      <protection locked="0"/>
    </xf>
    <xf numFmtId="0" fontId="28" fillId="11" borderId="89" xfId="0" applyFont="1" applyFill="1" applyBorder="1" applyAlignment="1" applyProtection="1">
      <alignment horizontal="right" vertical="center" wrapText="1"/>
      <protection locked="0"/>
    </xf>
    <xf numFmtId="164" fontId="46" fillId="11" borderId="13" xfId="0" applyNumberFormat="1" applyFont="1" applyFill="1" applyBorder="1" applyAlignment="1" applyProtection="1">
      <alignment horizontal="right" vertical="center" wrapText="1"/>
    </xf>
    <xf numFmtId="164" fontId="46" fillId="11" borderId="30" xfId="0" applyNumberFormat="1" applyFont="1" applyFill="1" applyBorder="1" applyAlignment="1" applyProtection="1">
      <alignment horizontal="right" vertical="center" wrapText="1"/>
    </xf>
  </cellXfs>
  <cellStyles count="3">
    <cellStyle name="Lien hypertexte" xfId="2" builtinId="8"/>
    <cellStyle name="Normal" xfId="0" builtinId="0"/>
    <cellStyle name="Normal 2" xfId="1" xr:uid="{00000000-0005-0000-0000-000002000000}"/>
  </cellStyles>
  <dxfs count="8">
    <dxf>
      <font>
        <color auto="1"/>
      </font>
    </dxf>
    <dxf>
      <font>
        <color auto="1"/>
      </font>
    </dxf>
    <dxf>
      <font>
        <b/>
        <i/>
        <color theme="4" tint="-0.499984740745262"/>
      </font>
      <fill>
        <patternFill>
          <bgColor theme="0" tint="-4.9989318521683403E-2"/>
        </patternFill>
      </fill>
    </dxf>
    <dxf>
      <font>
        <color theme="0"/>
      </font>
      <fill>
        <patternFill>
          <bgColor rgb="FFC00000"/>
        </patternFill>
      </fill>
    </dxf>
    <dxf>
      <font>
        <b/>
        <i/>
        <color theme="0"/>
      </font>
      <fill>
        <patternFill>
          <bgColor rgb="FFC00000"/>
        </patternFill>
      </fill>
    </dxf>
    <dxf>
      <font>
        <color auto="1"/>
      </font>
    </dxf>
    <dxf>
      <font>
        <color auto="1"/>
      </font>
    </dxf>
    <dxf>
      <font>
        <color auto="1"/>
      </font>
      <fill>
        <patternFill>
          <bgColor theme="0" tint="-0.34998626667073579"/>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Label" lockText="1"/>
</file>

<file path=xl/drawings/_rels/drawing1.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1.gif"/><Relationship Id="rId1" Type="http://schemas.openxmlformats.org/officeDocument/2006/relationships/hyperlink" Target="https://www.sqrc.gouv.qc.ca/index.asp"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2.png"/><Relationship Id="rId1" Type="http://schemas.openxmlformats.org/officeDocument/2006/relationships/hyperlink" Target="https://francophonie.sqrc.gouv.qc.ca/SAIC-Subventions/userLogin.aspx" TargetMode="External"/><Relationship Id="rId6" Type="http://schemas.openxmlformats.org/officeDocument/2006/relationships/image" Target="../media/image4.png"/><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cid:sqrc_90e51f8b-d619-49fc-841d-15e24d9c97db.gif" TargetMode="External"/><Relationship Id="rId2" Type="http://schemas.openxmlformats.org/officeDocument/2006/relationships/image" Target="../media/image2.png"/><Relationship Id="rId1" Type="http://schemas.openxmlformats.org/officeDocument/2006/relationships/hyperlink" Target="https://francophonie.sqrc.gouv.qc.ca/SAIC-Subventions/userLogin.aspx" TargetMode="External"/><Relationship Id="rId5" Type="http://schemas.openxmlformats.org/officeDocument/2006/relationships/hyperlink" Target="https://sqrc.gouv.qc.ca/relations-canadiennes/programme-appui-rel-can/index.asp" TargetMode="External"/><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81</xdr:row>
      <xdr:rowOff>0</xdr:rowOff>
    </xdr:from>
    <xdr:to>
      <xdr:col>1</xdr:col>
      <xdr:colOff>1552575</xdr:colOff>
      <xdr:row>84</xdr:row>
      <xdr:rowOff>49530</xdr:rowOff>
    </xdr:to>
    <xdr:pic>
      <xdr:nvPicPr>
        <xdr:cNvPr id="2" name="Image 1" descr="cid:sqrc_90e51f8b-d619-49fc-841d-15e24d9c97db.gif">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426720" y="18928080"/>
          <a:ext cx="1552575" cy="5981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6350</xdr:rowOff>
    </xdr:from>
    <xdr:to>
      <xdr:col>2</xdr:col>
      <xdr:colOff>673100</xdr:colOff>
      <xdr:row>0</xdr:row>
      <xdr:rowOff>781050</xdr:rowOff>
    </xdr:to>
    <xdr:pic>
      <xdr:nvPicPr>
        <xdr:cNvPr id="3" name="Image 4" descr="cid:sqrc_90e51f8b-d619-49fc-841d-15e24d9c97db.gif">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r:link="rId3" cstate="print">
          <a:extLst>
            <a:ext uri="{28A0092B-C50C-407E-A947-70E740481C1C}">
              <a14:useLocalDpi xmlns:a14="http://schemas.microsoft.com/office/drawing/2010/main" val="0"/>
            </a:ext>
          </a:extLst>
        </a:blip>
        <a:srcRect/>
        <a:stretch>
          <a:fillRect/>
        </a:stretch>
      </xdr:blipFill>
      <xdr:spPr bwMode="auto">
        <a:xfrm>
          <a:off x="38100" y="6350"/>
          <a:ext cx="189865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1</xdr:col>
      <xdr:colOff>1276350</xdr:colOff>
      <xdr:row>0</xdr:row>
      <xdr:rowOff>635000</xdr:rowOff>
    </xdr:to>
    <xdr:pic>
      <xdr:nvPicPr>
        <xdr:cNvPr id="4" name="Image 2" descr="cid:sqrc_90e51f8b-d619-49fc-841d-15e24d9c97db.gif">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295400" cy="635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0</xdr:rowOff>
    </xdr:from>
    <xdr:to>
      <xdr:col>2</xdr:col>
      <xdr:colOff>628650</xdr:colOff>
      <xdr:row>0</xdr:row>
      <xdr:rowOff>806749</xdr:rowOff>
    </xdr:to>
    <xdr:pic>
      <xdr:nvPicPr>
        <xdr:cNvPr id="5" name="Image 4" descr="cid:sqrc_90e51f8b-d619-49fc-841d-15e24d9c97db.gif">
          <a:hlinkClick xmlns:r="http://schemas.openxmlformats.org/officeDocument/2006/relationships" r:id="rId5"/>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1892300" cy="806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355601</xdr:colOff>
      <xdr:row>8</xdr:row>
      <xdr:rowOff>114300</xdr:rowOff>
    </xdr:from>
    <xdr:to>
      <xdr:col>13</xdr:col>
      <xdr:colOff>279401</xdr:colOff>
      <xdr:row>12</xdr:row>
      <xdr:rowOff>168983</xdr:rowOff>
    </xdr:to>
    <xdr:pic>
      <xdr:nvPicPr>
        <xdr:cNvPr id="6" name="Imag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6"/>
        <a:stretch>
          <a:fillRect/>
        </a:stretch>
      </xdr:blipFill>
      <xdr:spPr>
        <a:xfrm>
          <a:off x="8115301" y="2279650"/>
          <a:ext cx="2209800" cy="7912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3</xdr:row>
      <xdr:rowOff>6350</xdr:rowOff>
    </xdr:from>
    <xdr:to>
      <xdr:col>1</xdr:col>
      <xdr:colOff>209550</xdr:colOff>
      <xdr:row>3</xdr:row>
      <xdr:rowOff>781050</xdr:rowOff>
    </xdr:to>
    <xdr:pic>
      <xdr:nvPicPr>
        <xdr:cNvPr id="2" name="Image 4" descr="cid:sqrc_90e51f8b-d619-49fc-841d-15e24d9c97db.gif">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38100" y="6350"/>
          <a:ext cx="2082800" cy="77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xdr:col>
      <xdr:colOff>69850</xdr:colOff>
      <xdr:row>3</xdr:row>
      <xdr:rowOff>762000</xdr:rowOff>
    </xdr:to>
    <xdr:pic>
      <xdr:nvPicPr>
        <xdr:cNvPr id="3" name="Image 2" descr="cid:sqrc_90e51f8b-d619-49fc-841d-15e24d9c97db.gif">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4" r:link="rId3" cstate="print">
          <a:extLst>
            <a:ext uri="{28A0092B-C50C-407E-A947-70E740481C1C}">
              <a14:useLocalDpi xmlns:a14="http://schemas.microsoft.com/office/drawing/2010/main" val="0"/>
            </a:ext>
          </a:extLst>
        </a:blip>
        <a:srcRect/>
        <a:stretch>
          <a:fillRect/>
        </a:stretch>
      </xdr:blipFill>
      <xdr:spPr bwMode="auto">
        <a:xfrm>
          <a:off x="0" y="0"/>
          <a:ext cx="19812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3</xdr:row>
      <xdr:rowOff>0</xdr:rowOff>
    </xdr:from>
    <xdr:to>
      <xdr:col>1</xdr:col>
      <xdr:colOff>190500</xdr:colOff>
      <xdr:row>3</xdr:row>
      <xdr:rowOff>806749</xdr:rowOff>
    </xdr:to>
    <xdr:pic>
      <xdr:nvPicPr>
        <xdr:cNvPr id="4" name="Image 3" descr="cid:sqrc_90e51f8b-d619-49fc-841d-15e24d9c97db.gif">
          <a:hlinkClick xmlns:r="http://schemas.openxmlformats.org/officeDocument/2006/relationships" r:id="rId5"/>
          <a:extLst>
            <a:ext uri="{FF2B5EF4-FFF2-40B4-BE49-F238E27FC236}">
              <a16:creationId xmlns:a16="http://schemas.microsoft.com/office/drawing/2014/main" id="{00000000-0008-0000-0200-000004000000}"/>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0" y="0"/>
          <a:ext cx="2101850" cy="8067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13</xdr:col>
          <xdr:colOff>1234440</xdr:colOff>
          <xdr:row>167</xdr:row>
          <xdr:rowOff>106680</xdr:rowOff>
        </xdr:from>
        <xdr:to>
          <xdr:col>13</xdr:col>
          <xdr:colOff>4503420</xdr:colOff>
          <xdr:row>170</xdr:row>
          <xdr:rowOff>83820</xdr:rowOff>
        </xdr:to>
        <xdr:sp macro="" textlink="">
          <xdr:nvSpPr>
            <xdr:cNvPr id="3075" name="Label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noFill/>
                </a14:hiddenFill>
              </a:ext>
              <a:ext uri="{91240B29-F687-4F45-9708-019B960494DF}">
                <a14:hiddenLine w="9525">
                  <a:noFill/>
                  <a:miter lim="800000"/>
                  <a:headEnd/>
                  <a:tailEnd/>
                </a14:hiddenLine>
              </a:ext>
            </a:extLst>
          </xdr:spPr>
          <xdr:txBody>
            <a:bodyPr vertOverflow="clip" wrap="square" lIns="27432" tIns="27432" rIns="0" bIns="0" anchor="t" upright="1"/>
            <a:lstStyle/>
            <a:p>
              <a:pPr algn="l" rtl="0">
                <a:defRPr sz="1000"/>
              </a:pPr>
              <a:r>
                <a:rPr lang="fr-CA" sz="800" b="0" i="0" u="none" strike="noStrike" baseline="0">
                  <a:solidFill>
                    <a:srgbClr val="000000"/>
                  </a:solidFill>
                  <a:latin typeface="Segoe UI"/>
                  <a:cs typeface="Segoe UI"/>
                </a:rPr>
                <a:t>Assurez-vous de bien remplir l’onglet Revenus. Une fois le document rempli, merci de bien vouloir le transmettre en format Excel avec votre demande de subvention. </a:t>
              </a:r>
            </a:p>
            <a:p>
              <a:pPr algn="l" rtl="0">
                <a:defRPr sz="1000"/>
              </a:pPr>
              <a:endParaRPr lang="fr-CA" sz="800" b="0" i="0" u="none" strike="noStrike" baseline="0">
                <a:solidFill>
                  <a:srgbClr val="000000"/>
                </a:solidFill>
                <a:latin typeface="Segoe UI"/>
                <a:cs typeface="Segoe UI"/>
              </a:endParaRPr>
            </a:p>
            <a:p>
              <a:pPr algn="l" rtl="0">
                <a:defRPr sz="1000"/>
              </a:pPr>
              <a:r>
                <a:rPr lang="fr-CA" sz="800" b="0" i="0" u="none" strike="noStrike" baseline="0">
                  <a:solidFill>
                    <a:srgbClr val="000000"/>
                  </a:solidFill>
                  <a:latin typeface="Segoe UI"/>
                  <a:cs typeface="Segoe UI"/>
                </a:rPr>
                <a:t>    </a:t>
              </a:r>
            </a:p>
            <a:p>
              <a:pPr algn="l" rtl="0">
                <a:defRPr sz="1000"/>
              </a:pPr>
              <a:r>
                <a:rPr lang="fr-CA" sz="800" b="0" i="0" u="none" strike="noStrike" baseline="0">
                  <a:solidFill>
                    <a:srgbClr val="000000"/>
                  </a:solidFill>
                  <a:latin typeface="Segoe UI"/>
                  <a:cs typeface="Segoe UI"/>
                </a:rPr>
                <a:t>                                                                    </a:t>
              </a:r>
            </a:p>
          </xdr:txBody>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xml"/><Relationship Id="rId3" Type="http://schemas.openxmlformats.org/officeDocument/2006/relationships/hyperlink" Target="https://www.sqrc.gouv.qc.ca/relations-canadiennes/programme-appui-rel-can/documents/tableau-frais-de-repas.pdf" TargetMode="External"/><Relationship Id="rId7" Type="http://schemas.openxmlformats.org/officeDocument/2006/relationships/vmlDrawing" Target="../drawings/vmlDrawing1.vml"/><Relationship Id="rId2" Type="http://schemas.openxmlformats.org/officeDocument/2006/relationships/hyperlink" Target="https://www.sqrc.gouv.qc.ca/relations-canadiennes/programme-appui-rel-can/documents/tableau-frais-hebergement.pdf" TargetMode="External"/><Relationship Id="rId1" Type="http://schemas.openxmlformats.org/officeDocument/2006/relationships/hyperlink" Target="https://www.sqrc.gouv.qc.ca/relations-canadiennes/programme-appui-rel-can/documents/tableau-frais-hebergement.pdf"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s://www.sqrc.gouv.qc.ca/relations-canadiennes/programme-appui-rel-can/documents/tableau-frais-de-repas.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sheetPr>
  <dimension ref="B1:L86"/>
  <sheetViews>
    <sheetView showGridLines="0" showRowColHeaders="0" topLeftCell="A72" workbookViewId="0">
      <selection activeCell="D13" sqref="D13:E13"/>
    </sheetView>
  </sheetViews>
  <sheetFormatPr baseColWidth="10" defaultColWidth="10.88671875" defaultRowHeight="14.4" x14ac:dyDescent="0.3"/>
  <cols>
    <col min="1" max="1" width="6.21875" style="2" customWidth="1"/>
    <col min="2" max="2" width="46.21875" style="2" customWidth="1"/>
    <col min="3" max="4" width="10.88671875" style="2"/>
    <col min="5" max="5" width="59.21875" style="2" customWidth="1"/>
    <col min="6" max="6" width="3.5546875" style="2" customWidth="1"/>
    <col min="7" max="7" width="2.6640625" style="2" customWidth="1"/>
    <col min="8" max="8" width="6.21875" style="2" customWidth="1"/>
    <col min="9" max="9" width="29.21875" style="2" customWidth="1"/>
    <col min="10" max="10" width="17.21875" style="2" customWidth="1"/>
    <col min="11" max="11" width="17.6640625" style="2" customWidth="1"/>
    <col min="12" max="12" width="31.33203125" style="2" customWidth="1"/>
    <col min="13" max="16384" width="10.88671875" style="2"/>
  </cols>
  <sheetData>
    <row r="1" spans="2:12" ht="18" x14ac:dyDescent="0.35">
      <c r="B1" s="159"/>
      <c r="C1" s="159"/>
      <c r="D1" s="159"/>
      <c r="E1" s="159"/>
    </row>
    <row r="2" spans="2:12" ht="18" x14ac:dyDescent="0.35">
      <c r="B2" s="159" t="s">
        <v>8</v>
      </c>
      <c r="C2" s="159"/>
      <c r="D2" s="159"/>
      <c r="E2" s="159"/>
      <c r="I2" s="181"/>
      <c r="J2" s="181"/>
      <c r="K2" s="181"/>
      <c r="L2" s="181"/>
    </row>
    <row r="3" spans="2:12" ht="16.2" thickBot="1" x14ac:dyDescent="0.35">
      <c r="B3" s="161" t="s">
        <v>137</v>
      </c>
      <c r="C3" s="161"/>
      <c r="D3" s="161"/>
      <c r="E3" s="161"/>
    </row>
    <row r="4" spans="2:12" x14ac:dyDescent="0.3">
      <c r="B4" s="182" t="s">
        <v>143</v>
      </c>
      <c r="C4" s="183"/>
      <c r="D4" s="182" t="s">
        <v>144</v>
      </c>
      <c r="E4" s="183"/>
      <c r="I4" s="109"/>
      <c r="J4" s="109"/>
      <c r="K4" s="109"/>
      <c r="L4" s="109"/>
    </row>
    <row r="5" spans="2:12" x14ac:dyDescent="0.3">
      <c r="B5" s="184" t="s">
        <v>145</v>
      </c>
      <c r="C5" s="185"/>
      <c r="D5" s="184" t="s">
        <v>146</v>
      </c>
      <c r="E5" s="185"/>
    </row>
    <row r="6" spans="2:12" ht="14.55" customHeight="1" thickBot="1" x14ac:dyDescent="0.35">
      <c r="B6" s="186"/>
      <c r="C6" s="187"/>
      <c r="D6" s="186"/>
      <c r="E6" s="187"/>
    </row>
    <row r="7" spans="2:12" ht="91.2" customHeight="1" x14ac:dyDescent="0.3">
      <c r="B7" s="169" t="s">
        <v>147</v>
      </c>
      <c r="C7" s="170"/>
      <c r="D7" s="169" t="s">
        <v>148</v>
      </c>
      <c r="E7" s="170"/>
    </row>
    <row r="8" spans="2:12" ht="46.2" customHeight="1" x14ac:dyDescent="0.3">
      <c r="B8" s="177" t="s">
        <v>158</v>
      </c>
      <c r="C8" s="178"/>
      <c r="D8" s="177" t="s">
        <v>149</v>
      </c>
      <c r="E8" s="178"/>
    </row>
    <row r="9" spans="2:12" ht="57" customHeight="1" thickBot="1" x14ac:dyDescent="0.35">
      <c r="B9" s="179" t="s">
        <v>159</v>
      </c>
      <c r="C9" s="180"/>
      <c r="D9" s="179" t="s">
        <v>150</v>
      </c>
      <c r="E9" s="180"/>
    </row>
    <row r="10" spans="2:12" ht="87.45" customHeight="1" thickBot="1" x14ac:dyDescent="0.35">
      <c r="B10" s="165" t="s">
        <v>151</v>
      </c>
      <c r="C10" s="166"/>
      <c r="D10" s="167" t="s">
        <v>152</v>
      </c>
      <c r="E10" s="168"/>
    </row>
    <row r="11" spans="2:12" x14ac:dyDescent="0.3">
      <c r="B11" s="171" t="s">
        <v>153</v>
      </c>
      <c r="C11" s="172"/>
      <c r="D11" s="169" t="s">
        <v>154</v>
      </c>
      <c r="E11" s="170"/>
    </row>
    <row r="12" spans="2:12" ht="36" customHeight="1" thickBot="1" x14ac:dyDescent="0.35">
      <c r="B12" s="173"/>
      <c r="C12" s="174"/>
      <c r="D12" s="175" t="s">
        <v>199</v>
      </c>
      <c r="E12" s="176"/>
    </row>
    <row r="13" spans="2:12" ht="58.5" customHeight="1" thickBot="1" x14ac:dyDescent="0.35">
      <c r="B13" s="165" t="s">
        <v>155</v>
      </c>
      <c r="C13" s="166"/>
      <c r="D13" s="165" t="s">
        <v>156</v>
      </c>
      <c r="E13" s="166"/>
    </row>
    <row r="14" spans="2:12" ht="28.95" customHeight="1" thickBot="1" x14ac:dyDescent="0.35">
      <c r="B14" s="162" t="s">
        <v>157</v>
      </c>
      <c r="C14" s="163"/>
      <c r="D14" s="163"/>
      <c r="E14" s="164"/>
    </row>
    <row r="15" spans="2:12" ht="58.05" customHeight="1" x14ac:dyDescent="0.3">
      <c r="B15" s="161"/>
      <c r="C15" s="161"/>
      <c r="D15" s="161"/>
      <c r="E15" s="161"/>
    </row>
    <row r="16" spans="2:12" ht="43.95" customHeight="1" x14ac:dyDescent="0.3">
      <c r="B16" s="160" t="s">
        <v>19</v>
      </c>
      <c r="C16" s="160" t="s">
        <v>9</v>
      </c>
      <c r="D16" s="160" t="s">
        <v>10</v>
      </c>
      <c r="E16" s="111"/>
    </row>
    <row r="17" spans="2:5" x14ac:dyDescent="0.3">
      <c r="B17" s="160"/>
      <c r="C17" s="160"/>
      <c r="D17" s="160"/>
      <c r="E17" s="111"/>
    </row>
    <row r="18" spans="2:5" x14ac:dyDescent="0.3">
      <c r="B18" s="160"/>
      <c r="C18" s="160"/>
      <c r="D18" s="160"/>
      <c r="E18" s="111"/>
    </row>
    <row r="19" spans="2:5" ht="96" customHeight="1" x14ac:dyDescent="0.3">
      <c r="B19" s="4" t="s">
        <v>89</v>
      </c>
      <c r="C19" s="112" t="s">
        <v>23</v>
      </c>
      <c r="D19" s="112" t="s">
        <v>23</v>
      </c>
      <c r="E19" s="3" t="s">
        <v>20</v>
      </c>
    </row>
    <row r="20" spans="2:5" ht="54" customHeight="1" x14ac:dyDescent="0.3">
      <c r="B20" s="4" t="s">
        <v>11</v>
      </c>
      <c r="C20" s="112" t="s">
        <v>23</v>
      </c>
      <c r="D20" s="112" t="s">
        <v>23</v>
      </c>
      <c r="E20" s="3"/>
    </row>
    <row r="21" spans="2:5" ht="79.8" customHeight="1" x14ac:dyDescent="0.3">
      <c r="B21" s="4" t="s">
        <v>124</v>
      </c>
      <c r="C21" s="112" t="s">
        <v>23</v>
      </c>
      <c r="D21" s="113"/>
      <c r="E21" s="3" t="s">
        <v>21</v>
      </c>
    </row>
    <row r="22" spans="2:5" ht="43.2" x14ac:dyDescent="0.3">
      <c r="B22" s="4" t="s">
        <v>125</v>
      </c>
      <c r="C22" s="112"/>
      <c r="D22" s="112" t="s">
        <v>23</v>
      </c>
      <c r="E22" s="3" t="s">
        <v>21</v>
      </c>
    </row>
    <row r="23" spans="2:5" ht="43.2" x14ac:dyDescent="0.3">
      <c r="B23" s="4" t="s">
        <v>12</v>
      </c>
      <c r="C23" s="112" t="s">
        <v>23</v>
      </c>
      <c r="D23" s="113"/>
      <c r="E23" s="3"/>
    </row>
    <row r="24" spans="2:5" ht="57.6" x14ac:dyDescent="0.3">
      <c r="B24" s="4" t="s">
        <v>126</v>
      </c>
      <c r="C24" s="112"/>
      <c r="D24" s="112" t="s">
        <v>23</v>
      </c>
      <c r="E24" s="3"/>
    </row>
    <row r="25" spans="2:5" ht="28.8" x14ac:dyDescent="0.3">
      <c r="B25" s="4" t="s">
        <v>13</v>
      </c>
      <c r="C25" s="112" t="s">
        <v>23</v>
      </c>
      <c r="D25" s="112" t="s">
        <v>23</v>
      </c>
      <c r="E25" s="3"/>
    </row>
    <row r="26" spans="2:5" ht="57.6" x14ac:dyDescent="0.3">
      <c r="B26" s="4" t="s">
        <v>14</v>
      </c>
      <c r="C26" s="112" t="s">
        <v>23</v>
      </c>
      <c r="D26" s="112" t="s">
        <v>23</v>
      </c>
      <c r="E26" s="3"/>
    </row>
    <row r="27" spans="2:5" ht="43.2" x14ac:dyDescent="0.3">
      <c r="B27" s="4" t="s">
        <v>88</v>
      </c>
      <c r="C27" s="112" t="s">
        <v>23</v>
      </c>
      <c r="D27" s="112" t="s">
        <v>23</v>
      </c>
      <c r="E27" s="3" t="s">
        <v>22</v>
      </c>
    </row>
    <row r="28" spans="2:5" ht="43.2" x14ac:dyDescent="0.3">
      <c r="B28" s="4" t="s">
        <v>15</v>
      </c>
      <c r="C28" s="112" t="s">
        <v>23</v>
      </c>
      <c r="D28" s="112" t="s">
        <v>23</v>
      </c>
      <c r="E28" s="3"/>
    </row>
    <row r="29" spans="2:5" ht="57.6" x14ac:dyDescent="0.3">
      <c r="B29" s="4" t="s">
        <v>16</v>
      </c>
      <c r="C29" s="112" t="s">
        <v>23</v>
      </c>
      <c r="D29" s="112" t="s">
        <v>23</v>
      </c>
      <c r="E29" s="3"/>
    </row>
    <row r="30" spans="2:5" ht="43.2" x14ac:dyDescent="0.3">
      <c r="B30" s="4" t="s">
        <v>17</v>
      </c>
      <c r="C30" s="112" t="s">
        <v>23</v>
      </c>
      <c r="D30" s="112" t="s">
        <v>23</v>
      </c>
      <c r="E30" s="3"/>
    </row>
    <row r="31" spans="2:5" ht="28.8" x14ac:dyDescent="0.3">
      <c r="B31" s="4" t="s">
        <v>18</v>
      </c>
      <c r="C31" s="112" t="s">
        <v>23</v>
      </c>
      <c r="D31" s="112" t="s">
        <v>23</v>
      </c>
      <c r="E31" s="3"/>
    </row>
    <row r="32" spans="2:5" ht="27.6" x14ac:dyDescent="0.3">
      <c r="B32" s="4" t="s">
        <v>193</v>
      </c>
      <c r="C32" s="112" t="s">
        <v>23</v>
      </c>
      <c r="D32" s="112" t="s">
        <v>23</v>
      </c>
      <c r="E32" s="3"/>
    </row>
    <row r="34" spans="2:2" x14ac:dyDescent="0.3">
      <c r="B34" s="5" t="s">
        <v>139</v>
      </c>
    </row>
    <row r="35" spans="2:2" x14ac:dyDescent="0.3">
      <c r="B35" s="2" t="s">
        <v>24</v>
      </c>
    </row>
    <row r="36" spans="2:2" x14ac:dyDescent="0.3">
      <c r="B36" s="2" t="s">
        <v>25</v>
      </c>
    </row>
    <row r="37" spans="2:2" x14ac:dyDescent="0.3">
      <c r="B37" s="2" t="s">
        <v>26</v>
      </c>
    </row>
    <row r="38" spans="2:2" x14ac:dyDescent="0.3">
      <c r="B38" s="2" t="s">
        <v>27</v>
      </c>
    </row>
    <row r="39" spans="2:2" x14ac:dyDescent="0.3">
      <c r="B39" s="2" t="s">
        <v>28</v>
      </c>
    </row>
    <row r="40" spans="2:2" x14ac:dyDescent="0.3">
      <c r="B40" s="2" t="s">
        <v>194</v>
      </c>
    </row>
    <row r="41" spans="2:2" x14ac:dyDescent="0.3">
      <c r="B41" s="2" t="s">
        <v>195</v>
      </c>
    </row>
    <row r="42" spans="2:2" x14ac:dyDescent="0.3">
      <c r="B42" s="2" t="s">
        <v>29</v>
      </c>
    </row>
    <row r="43" spans="2:2" x14ac:dyDescent="0.3">
      <c r="B43" s="2" t="s">
        <v>30</v>
      </c>
    </row>
    <row r="44" spans="2:2" x14ac:dyDescent="0.3">
      <c r="B44" s="2" t="s">
        <v>31</v>
      </c>
    </row>
    <row r="45" spans="2:2" x14ac:dyDescent="0.3">
      <c r="B45" s="2" t="s">
        <v>138</v>
      </c>
    </row>
    <row r="46" spans="2:2" x14ac:dyDescent="0.3">
      <c r="B46" s="2" t="s">
        <v>32</v>
      </c>
    </row>
    <row r="51" spans="2:2" x14ac:dyDescent="0.3">
      <c r="B51" s="5" t="s">
        <v>140</v>
      </c>
    </row>
    <row r="53" spans="2:2" x14ac:dyDescent="0.3">
      <c r="B53" s="2" t="s">
        <v>36</v>
      </c>
    </row>
    <row r="54" spans="2:2" x14ac:dyDescent="0.3">
      <c r="B54" s="2" t="s">
        <v>37</v>
      </c>
    </row>
    <row r="56" spans="2:2" x14ac:dyDescent="0.3">
      <c r="B56" s="2" t="s">
        <v>33</v>
      </c>
    </row>
    <row r="57" spans="2:2" x14ac:dyDescent="0.3">
      <c r="B57" s="2" t="s">
        <v>46</v>
      </c>
    </row>
    <row r="58" spans="2:2" x14ac:dyDescent="0.3">
      <c r="B58" s="2" t="s">
        <v>38</v>
      </c>
    </row>
    <row r="59" spans="2:2" x14ac:dyDescent="0.3">
      <c r="B59" s="2" t="s">
        <v>39</v>
      </c>
    </row>
    <row r="60" spans="2:2" x14ac:dyDescent="0.3">
      <c r="B60" s="2" t="s">
        <v>40</v>
      </c>
    </row>
    <row r="62" spans="2:2" x14ac:dyDescent="0.3">
      <c r="B62" s="2" t="s">
        <v>41</v>
      </c>
    </row>
    <row r="63" spans="2:2" x14ac:dyDescent="0.3">
      <c r="B63" s="2" t="s">
        <v>196</v>
      </c>
    </row>
    <row r="65" spans="2:2" x14ac:dyDescent="0.3">
      <c r="B65" s="5" t="s">
        <v>141</v>
      </c>
    </row>
    <row r="67" spans="2:2" x14ac:dyDescent="0.3">
      <c r="B67" s="2" t="s">
        <v>34</v>
      </c>
    </row>
    <row r="69" spans="2:2" x14ac:dyDescent="0.3">
      <c r="B69" s="2" t="s">
        <v>42</v>
      </c>
    </row>
    <row r="70" spans="2:2" x14ac:dyDescent="0.3">
      <c r="B70" s="2" t="s">
        <v>43</v>
      </c>
    </row>
    <row r="72" spans="2:2" x14ac:dyDescent="0.3">
      <c r="B72" s="2" t="s">
        <v>44</v>
      </c>
    </row>
    <row r="73" spans="2:2" x14ac:dyDescent="0.3">
      <c r="B73" s="2" t="s">
        <v>45</v>
      </c>
    </row>
    <row r="75" spans="2:2" x14ac:dyDescent="0.3">
      <c r="B75" s="2" t="s">
        <v>35</v>
      </c>
    </row>
    <row r="77" spans="2:2" x14ac:dyDescent="0.3">
      <c r="B77" s="7" t="s">
        <v>47</v>
      </c>
    </row>
    <row r="78" spans="2:2" x14ac:dyDescent="0.3">
      <c r="B78" s="6" t="s">
        <v>197</v>
      </c>
    </row>
    <row r="79" spans="2:2" x14ac:dyDescent="0.3">
      <c r="B79" s="6"/>
    </row>
    <row r="80" spans="2:2" x14ac:dyDescent="0.3">
      <c r="B80" s="6" t="s">
        <v>198</v>
      </c>
    </row>
    <row r="86" spans="2:4" ht="22.8" x14ac:dyDescent="0.3">
      <c r="B86" s="106" t="s">
        <v>142</v>
      </c>
      <c r="C86" s="107"/>
      <c r="D86" s="108"/>
    </row>
  </sheetData>
  <sheetProtection selectLockedCells="1"/>
  <mergeCells count="26">
    <mergeCell ref="B8:C8"/>
    <mergeCell ref="D8:E8"/>
    <mergeCell ref="B9:C9"/>
    <mergeCell ref="D9:E9"/>
    <mergeCell ref="I2:L2"/>
    <mergeCell ref="B3:E3"/>
    <mergeCell ref="B4:C4"/>
    <mergeCell ref="D4:E4"/>
    <mergeCell ref="B5:C6"/>
    <mergeCell ref="D5:E6"/>
    <mergeCell ref="B1:E1"/>
    <mergeCell ref="B2:E2"/>
    <mergeCell ref="B16:B18"/>
    <mergeCell ref="C16:C18"/>
    <mergeCell ref="D16:D18"/>
    <mergeCell ref="B15:E15"/>
    <mergeCell ref="B14:E14"/>
    <mergeCell ref="B10:C10"/>
    <mergeCell ref="D10:E10"/>
    <mergeCell ref="D11:E11"/>
    <mergeCell ref="B11:C12"/>
    <mergeCell ref="B13:C13"/>
    <mergeCell ref="D13:E13"/>
    <mergeCell ref="D12:E12"/>
    <mergeCell ref="B7:C7"/>
    <mergeCell ref="D7:E7"/>
  </mergeCells>
  <pageMargins left="0.7" right="0.7" top="0.75" bottom="0.75" header="0.3" footer="0.3"/>
  <pageSetup orientation="portrait" horizontalDpi="90" verticalDpi="9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1:V60"/>
  <sheetViews>
    <sheetView showGridLines="0" showRowColHeaders="0" topLeftCell="A19" zoomScaleNormal="100" workbookViewId="0">
      <selection activeCell="I1" sqref="I1"/>
    </sheetView>
  </sheetViews>
  <sheetFormatPr baseColWidth="10" defaultColWidth="10.88671875" defaultRowHeight="14.4" x14ac:dyDescent="0.3"/>
  <cols>
    <col min="1" max="1" width="7.21875" style="2" customWidth="1"/>
    <col min="2" max="2" width="12.21875" style="2" customWidth="1"/>
    <col min="3" max="3" width="10.88671875" style="2"/>
    <col min="4" max="4" width="18.77734375" style="2" customWidth="1"/>
    <col min="5" max="5" width="10.88671875" style="2"/>
    <col min="6" max="6" width="15" style="2" customWidth="1"/>
    <col min="7" max="7" width="18.6640625" style="2" customWidth="1"/>
    <col min="8" max="8" width="15.33203125" style="2" customWidth="1"/>
    <col min="9" max="9" width="12.21875" style="2" customWidth="1"/>
    <col min="10" max="16384" width="10.88671875" style="2"/>
  </cols>
  <sheetData>
    <row r="1" spans="1:11" ht="69" customHeight="1" thickBot="1" x14ac:dyDescent="0.35">
      <c r="A1" s="35"/>
      <c r="B1" s="35"/>
      <c r="C1" s="193" t="s">
        <v>49</v>
      </c>
      <c r="D1" s="193"/>
      <c r="E1" s="193"/>
      <c r="F1" s="193"/>
      <c r="G1" s="193"/>
      <c r="H1" s="193"/>
      <c r="I1" s="9" t="s">
        <v>200</v>
      </c>
      <c r="K1" s="10" t="s">
        <v>48</v>
      </c>
    </row>
    <row r="2" spans="1:11" x14ac:dyDescent="0.3">
      <c r="A2" s="11"/>
      <c r="B2" s="12"/>
      <c r="C2" s="12"/>
      <c r="D2" s="12"/>
      <c r="E2" s="12"/>
      <c r="F2" s="12"/>
      <c r="G2" s="12"/>
      <c r="H2" s="12"/>
      <c r="I2" s="13"/>
      <c r="K2" s="23" t="s">
        <v>191</v>
      </c>
    </row>
    <row r="3" spans="1:11" x14ac:dyDescent="0.3">
      <c r="A3" s="14" t="s">
        <v>54</v>
      </c>
      <c r="B3" s="15"/>
      <c r="C3" s="188"/>
      <c r="D3" s="188"/>
      <c r="E3" s="188"/>
      <c r="F3" s="188"/>
      <c r="G3" s="188"/>
      <c r="H3" s="188"/>
      <c r="I3" s="16"/>
      <c r="K3" s="23" t="s">
        <v>192</v>
      </c>
    </row>
    <row r="4" spans="1:11" x14ac:dyDescent="0.3">
      <c r="A4" s="17"/>
      <c r="B4" s="15"/>
      <c r="C4" s="15"/>
      <c r="D4" s="15"/>
      <c r="E4" s="15"/>
      <c r="F4" s="15"/>
      <c r="G4" s="15"/>
      <c r="H4" s="15"/>
      <c r="I4" s="16"/>
    </row>
    <row r="5" spans="1:11" x14ac:dyDescent="0.3">
      <c r="A5" s="14" t="s">
        <v>55</v>
      </c>
      <c r="B5" s="15"/>
      <c r="C5" s="188"/>
      <c r="D5" s="188"/>
      <c r="E5" s="188"/>
      <c r="F5" s="188"/>
      <c r="G5" s="188"/>
      <c r="H5" s="188"/>
      <c r="I5" s="16"/>
    </row>
    <row r="6" spans="1:11" x14ac:dyDescent="0.3">
      <c r="A6" s="17"/>
      <c r="B6" s="15"/>
      <c r="C6" s="15"/>
      <c r="D6" s="15"/>
      <c r="E6" s="15"/>
      <c r="F6" s="15"/>
      <c r="G6" s="15"/>
      <c r="H6" s="15"/>
      <c r="I6" s="16"/>
    </row>
    <row r="7" spans="1:11" x14ac:dyDescent="0.3">
      <c r="A7" s="17"/>
      <c r="B7" s="18" t="s">
        <v>190</v>
      </c>
      <c r="C7" s="15"/>
      <c r="D7" s="15"/>
      <c r="E7" s="15"/>
      <c r="F7" s="15"/>
      <c r="G7" s="15"/>
      <c r="H7" s="15"/>
      <c r="I7" s="16"/>
      <c r="K7" s="22" t="s">
        <v>59</v>
      </c>
    </row>
    <row r="8" spans="1:11" x14ac:dyDescent="0.3">
      <c r="A8" s="17"/>
      <c r="B8" s="194"/>
      <c r="C8" s="194"/>
      <c r="D8" s="194"/>
      <c r="E8" s="15"/>
      <c r="F8" s="15"/>
      <c r="G8" s="15"/>
      <c r="H8" s="15"/>
      <c r="I8" s="16"/>
      <c r="K8" s="22" t="s">
        <v>60</v>
      </c>
    </row>
    <row r="9" spans="1:11" x14ac:dyDescent="0.3">
      <c r="A9" s="17"/>
      <c r="B9" s="15"/>
      <c r="C9" s="15"/>
      <c r="D9" s="15"/>
      <c r="E9" s="15"/>
      <c r="F9" s="15"/>
      <c r="G9" s="15"/>
      <c r="H9" s="15"/>
      <c r="I9" s="16"/>
    </row>
    <row r="10" spans="1:11" x14ac:dyDescent="0.3">
      <c r="A10" s="17"/>
      <c r="B10" s="18" t="s">
        <v>56</v>
      </c>
      <c r="C10" s="15"/>
      <c r="D10" s="15"/>
      <c r="E10" s="15"/>
      <c r="F10" s="15"/>
      <c r="G10" s="15"/>
      <c r="H10" s="15"/>
      <c r="I10" s="16"/>
    </row>
    <row r="11" spans="1:11" x14ac:dyDescent="0.3">
      <c r="A11" s="17"/>
      <c r="B11" s="194"/>
      <c r="C11" s="194"/>
      <c r="D11" s="194"/>
      <c r="E11" s="15"/>
      <c r="F11" s="15"/>
      <c r="G11" s="15"/>
      <c r="H11" s="15"/>
      <c r="I11" s="16"/>
    </row>
    <row r="12" spans="1:11" x14ac:dyDescent="0.3">
      <c r="A12" s="17"/>
      <c r="B12" s="15"/>
      <c r="C12" s="15"/>
      <c r="D12" s="15"/>
      <c r="E12" s="15"/>
      <c r="F12" s="15"/>
      <c r="G12" s="15"/>
      <c r="H12" s="15"/>
      <c r="I12" s="16"/>
    </row>
    <row r="13" spans="1:11" x14ac:dyDescent="0.3">
      <c r="A13" s="17"/>
      <c r="B13" s="18" t="s">
        <v>57</v>
      </c>
      <c r="C13" s="15"/>
      <c r="D13" s="15"/>
      <c r="E13" s="15"/>
      <c r="F13" s="15"/>
      <c r="G13" s="15"/>
      <c r="H13" s="15"/>
      <c r="I13" s="16"/>
    </row>
    <row r="14" spans="1:11" x14ac:dyDescent="0.3">
      <c r="A14" s="17"/>
      <c r="B14" s="188"/>
      <c r="C14" s="188"/>
      <c r="D14" s="188"/>
      <c r="E14" s="15"/>
      <c r="F14" s="15"/>
      <c r="G14" s="15"/>
      <c r="H14" s="15"/>
      <c r="I14" s="16"/>
    </row>
    <row r="15" spans="1:11" ht="15" thickBot="1" x14ac:dyDescent="0.35">
      <c r="A15" s="19"/>
      <c r="B15" s="20"/>
      <c r="C15" s="20"/>
      <c r="D15" s="20"/>
      <c r="E15" s="20"/>
      <c r="F15" s="20"/>
      <c r="G15" s="20"/>
      <c r="H15" s="20"/>
      <c r="I15" s="21"/>
    </row>
    <row r="16" spans="1:11" ht="30.45" customHeight="1" thickBot="1" x14ac:dyDescent="0.35"/>
    <row r="17" spans="1:22" ht="29.55" customHeight="1" thickBot="1" x14ac:dyDescent="0.35">
      <c r="A17" s="195" t="s">
        <v>58</v>
      </c>
      <c r="B17" s="196"/>
      <c r="C17" s="196"/>
      <c r="D17" s="196"/>
      <c r="E17" s="196"/>
      <c r="F17" s="196"/>
      <c r="G17" s="196"/>
      <c r="H17" s="110"/>
      <c r="J17" s="85" t="str">
        <f>IF(Volet=Volet1,"Maximum 10 000 $",IF(Volet=Volet2,"Maximum 50 000 $",""))</f>
        <v/>
      </c>
      <c r="K17" s="84"/>
    </row>
    <row r="19" spans="1:22" ht="15" thickBot="1" x14ac:dyDescent="0.35"/>
    <row r="20" spans="1:22" ht="25.05" customHeight="1" x14ac:dyDescent="0.3">
      <c r="A20" s="189" t="s">
        <v>61</v>
      </c>
      <c r="B20" s="190"/>
      <c r="C20" s="190"/>
      <c r="D20" s="191"/>
      <c r="E20" s="191"/>
      <c r="F20" s="191"/>
      <c r="G20" s="192"/>
      <c r="H20" s="25" t="s">
        <v>62</v>
      </c>
      <c r="I20" s="24" t="s">
        <v>63</v>
      </c>
      <c r="J20" s="26"/>
      <c r="K20" s="26"/>
      <c r="V20" s="158" t="s">
        <v>53</v>
      </c>
    </row>
    <row r="21" spans="1:22" ht="14.55" customHeight="1" x14ac:dyDescent="0.3">
      <c r="A21" s="204" t="s">
        <v>65</v>
      </c>
      <c r="B21" s="205"/>
      <c r="C21" s="206"/>
      <c r="D21" s="200"/>
      <c r="E21" s="201"/>
      <c r="F21" s="201"/>
      <c r="G21" s="201"/>
      <c r="H21" s="153"/>
      <c r="J21" s="26"/>
      <c r="K21" s="199" t="s">
        <v>64</v>
      </c>
      <c r="L21" s="199"/>
      <c r="M21" s="199"/>
      <c r="N21" s="199"/>
    </row>
    <row r="22" spans="1:22" ht="14.55" customHeight="1" x14ac:dyDescent="0.3">
      <c r="A22" s="207"/>
      <c r="B22" s="208"/>
      <c r="C22" s="209"/>
      <c r="D22" s="200"/>
      <c r="E22" s="201"/>
      <c r="F22" s="201"/>
      <c r="G22" s="201"/>
      <c r="H22" s="153"/>
      <c r="J22" s="26"/>
      <c r="K22" s="199"/>
      <c r="L22" s="199"/>
      <c r="M22" s="199"/>
      <c r="N22" s="199"/>
    </row>
    <row r="23" spans="1:22" x14ac:dyDescent="0.3">
      <c r="A23" s="207"/>
      <c r="B23" s="208"/>
      <c r="C23" s="209"/>
      <c r="D23" s="200"/>
      <c r="E23" s="201"/>
      <c r="F23" s="201"/>
      <c r="G23" s="201"/>
      <c r="H23" s="153"/>
      <c r="J23" s="26"/>
      <c r="K23" s="199"/>
      <c r="L23" s="199"/>
      <c r="M23" s="199"/>
      <c r="N23" s="199"/>
    </row>
    <row r="24" spans="1:22" x14ac:dyDescent="0.3">
      <c r="A24" s="207"/>
      <c r="B24" s="208"/>
      <c r="C24" s="209"/>
      <c r="D24" s="200"/>
      <c r="E24" s="201"/>
      <c r="F24" s="201"/>
      <c r="G24" s="201"/>
      <c r="H24" s="153"/>
      <c r="J24" s="26"/>
      <c r="K24" s="199"/>
      <c r="L24" s="199"/>
      <c r="M24" s="199"/>
      <c r="N24" s="199"/>
    </row>
    <row r="25" spans="1:22" x14ac:dyDescent="0.3">
      <c r="A25" s="207"/>
      <c r="B25" s="208"/>
      <c r="C25" s="209"/>
      <c r="D25" s="200"/>
      <c r="E25" s="201"/>
      <c r="F25" s="201"/>
      <c r="G25" s="201"/>
      <c r="H25" s="153"/>
      <c r="J25" s="26"/>
      <c r="K25" s="199"/>
      <c r="L25" s="199"/>
      <c r="M25" s="199"/>
      <c r="N25" s="199"/>
    </row>
    <row r="26" spans="1:22" x14ac:dyDescent="0.3">
      <c r="A26" s="207"/>
      <c r="B26" s="208"/>
      <c r="C26" s="209"/>
      <c r="D26" s="200"/>
      <c r="E26" s="201"/>
      <c r="F26" s="201"/>
      <c r="G26" s="201"/>
      <c r="H26" s="153"/>
      <c r="J26" s="26"/>
      <c r="K26" s="199"/>
      <c r="L26" s="199"/>
      <c r="M26" s="199"/>
      <c r="N26" s="199"/>
    </row>
    <row r="27" spans="1:22" ht="15" thickBot="1" x14ac:dyDescent="0.35">
      <c r="A27" s="210"/>
      <c r="B27" s="211"/>
      <c r="C27" s="212"/>
      <c r="D27" s="202"/>
      <c r="E27" s="203"/>
      <c r="F27" s="203"/>
      <c r="G27" s="29" t="s">
        <v>66</v>
      </c>
      <c r="H27" s="30">
        <f>SUM(H21:H26)</f>
        <v>0</v>
      </c>
      <c r="J27" s="26"/>
      <c r="K27" s="199"/>
      <c r="L27" s="199"/>
      <c r="M27" s="199"/>
      <c r="N27" s="199"/>
    </row>
    <row r="28" spans="1:22" ht="15" thickBot="1" x14ac:dyDescent="0.35">
      <c r="K28" s="199"/>
      <c r="L28" s="199"/>
      <c r="M28" s="199"/>
      <c r="N28" s="199"/>
    </row>
    <row r="29" spans="1:22" ht="15" thickBot="1" x14ac:dyDescent="0.35">
      <c r="A29" s="213" t="s">
        <v>67</v>
      </c>
      <c r="B29" s="214"/>
      <c r="C29" s="214"/>
      <c r="D29" s="214"/>
      <c r="E29" s="214"/>
      <c r="F29" s="214"/>
      <c r="G29" s="214"/>
      <c r="H29" s="215"/>
      <c r="K29" s="199"/>
      <c r="L29" s="199"/>
      <c r="M29" s="199"/>
      <c r="N29" s="199"/>
    </row>
    <row r="30" spans="1:22" x14ac:dyDescent="0.3">
      <c r="A30" s="221" t="s">
        <v>68</v>
      </c>
      <c r="B30" s="222"/>
      <c r="C30" s="223"/>
      <c r="D30" s="224"/>
      <c r="E30" s="224"/>
      <c r="F30" s="224"/>
      <c r="G30" s="224"/>
      <c r="H30" s="154"/>
    </row>
    <row r="31" spans="1:22" x14ac:dyDescent="0.3">
      <c r="A31" s="207"/>
      <c r="B31" s="208"/>
      <c r="C31" s="209"/>
      <c r="D31" s="197"/>
      <c r="E31" s="197"/>
      <c r="F31" s="197"/>
      <c r="G31" s="197"/>
      <c r="H31" s="153"/>
    </row>
    <row r="32" spans="1:22" x14ac:dyDescent="0.3">
      <c r="A32" s="207"/>
      <c r="B32" s="208"/>
      <c r="C32" s="209"/>
      <c r="D32" s="197"/>
      <c r="E32" s="197"/>
      <c r="F32" s="197"/>
      <c r="G32" s="197"/>
      <c r="H32" s="153"/>
    </row>
    <row r="33" spans="1:8" ht="15" thickBot="1" x14ac:dyDescent="0.35">
      <c r="A33" s="210"/>
      <c r="B33" s="211"/>
      <c r="C33" s="212"/>
      <c r="D33" s="198"/>
      <c r="E33" s="198"/>
      <c r="F33" s="198"/>
      <c r="G33" s="198"/>
      <c r="H33" s="155"/>
    </row>
    <row r="34" spans="1:8" x14ac:dyDescent="0.3">
      <c r="A34" s="207" t="s">
        <v>169</v>
      </c>
      <c r="B34" s="208"/>
      <c r="C34" s="209"/>
      <c r="D34" s="219"/>
      <c r="E34" s="219"/>
      <c r="F34" s="219"/>
      <c r="G34" s="219"/>
      <c r="H34" s="156"/>
    </row>
    <row r="35" spans="1:8" x14ac:dyDescent="0.3">
      <c r="A35" s="207"/>
      <c r="B35" s="208"/>
      <c r="C35" s="209"/>
      <c r="D35" s="197"/>
      <c r="E35" s="197"/>
      <c r="F35" s="197"/>
      <c r="G35" s="197"/>
      <c r="H35" s="153"/>
    </row>
    <row r="36" spans="1:8" x14ac:dyDescent="0.3">
      <c r="A36" s="207"/>
      <c r="B36" s="208"/>
      <c r="C36" s="209"/>
      <c r="D36" s="197"/>
      <c r="E36" s="197"/>
      <c r="F36" s="197"/>
      <c r="G36" s="197"/>
      <c r="H36" s="153"/>
    </row>
    <row r="37" spans="1:8" ht="15" thickBot="1" x14ac:dyDescent="0.35">
      <c r="A37" s="207"/>
      <c r="B37" s="208"/>
      <c r="C37" s="209"/>
      <c r="D37" s="220"/>
      <c r="E37" s="220"/>
      <c r="F37" s="220"/>
      <c r="G37" s="220"/>
      <c r="H37" s="157"/>
    </row>
    <row r="38" spans="1:8" x14ac:dyDescent="0.3">
      <c r="A38" s="221" t="s">
        <v>170</v>
      </c>
      <c r="B38" s="222"/>
      <c r="C38" s="223"/>
      <c r="D38" s="224"/>
      <c r="E38" s="224"/>
      <c r="F38" s="224"/>
      <c r="G38" s="224"/>
      <c r="H38" s="154"/>
    </row>
    <row r="39" spans="1:8" x14ac:dyDescent="0.3">
      <c r="A39" s="207"/>
      <c r="B39" s="208"/>
      <c r="C39" s="209"/>
      <c r="D39" s="197"/>
      <c r="E39" s="197"/>
      <c r="F39" s="197"/>
      <c r="G39" s="197"/>
      <c r="H39" s="153"/>
    </row>
    <row r="40" spans="1:8" x14ac:dyDescent="0.3">
      <c r="A40" s="207"/>
      <c r="B40" s="208"/>
      <c r="C40" s="209"/>
      <c r="D40" s="197"/>
      <c r="E40" s="197"/>
      <c r="F40" s="197"/>
      <c r="G40" s="197"/>
      <c r="H40" s="153"/>
    </row>
    <row r="41" spans="1:8" ht="15" thickBot="1" x14ac:dyDescent="0.35">
      <c r="A41" s="210"/>
      <c r="B41" s="211"/>
      <c r="C41" s="212"/>
      <c r="D41" s="225"/>
      <c r="E41" s="225"/>
      <c r="F41" s="225"/>
      <c r="G41" s="225"/>
      <c r="H41" s="155"/>
    </row>
    <row r="42" spans="1:8" ht="15" thickBot="1" x14ac:dyDescent="0.35">
      <c r="A42" s="33"/>
      <c r="B42" s="34"/>
      <c r="C42" s="34"/>
      <c r="D42" s="216"/>
      <c r="E42" s="217"/>
      <c r="F42" s="218"/>
      <c r="G42" s="104" t="s">
        <v>66</v>
      </c>
      <c r="H42" s="105">
        <f>SUM(H30:H41)</f>
        <v>0</v>
      </c>
    </row>
    <row r="43" spans="1:8" ht="15" thickBot="1" x14ac:dyDescent="0.35"/>
    <row r="44" spans="1:8" x14ac:dyDescent="0.3">
      <c r="A44" s="213" t="s">
        <v>69</v>
      </c>
      <c r="B44" s="214"/>
      <c r="C44" s="214"/>
      <c r="D44" s="214"/>
      <c r="E44" s="214"/>
      <c r="F44" s="214"/>
      <c r="G44" s="214"/>
      <c r="H44" s="215"/>
    </row>
    <row r="45" spans="1:8" x14ac:dyDescent="0.3">
      <c r="A45" s="231" t="s">
        <v>70</v>
      </c>
      <c r="B45" s="232"/>
      <c r="C45" s="233"/>
      <c r="D45" s="237"/>
      <c r="E45" s="197"/>
      <c r="F45" s="197"/>
      <c r="G45" s="197"/>
      <c r="H45" s="153"/>
    </row>
    <row r="46" spans="1:8" x14ac:dyDescent="0.3">
      <c r="A46" s="234"/>
      <c r="B46" s="235"/>
      <c r="C46" s="236"/>
      <c r="D46" s="237"/>
      <c r="E46" s="197"/>
      <c r="F46" s="197"/>
      <c r="G46" s="197"/>
      <c r="H46" s="153"/>
    </row>
    <row r="47" spans="1:8" x14ac:dyDescent="0.3">
      <c r="A47" s="234"/>
      <c r="B47" s="235"/>
      <c r="C47" s="236"/>
      <c r="D47" s="237"/>
      <c r="E47" s="197"/>
      <c r="F47" s="197"/>
      <c r="G47" s="197"/>
      <c r="H47" s="153"/>
    </row>
    <row r="48" spans="1:8" x14ac:dyDescent="0.3">
      <c r="A48" s="234"/>
      <c r="B48" s="235"/>
      <c r="C48" s="236"/>
      <c r="D48" s="237"/>
      <c r="E48" s="197"/>
      <c r="F48" s="197"/>
      <c r="G48" s="197"/>
      <c r="H48" s="153"/>
    </row>
    <row r="49" spans="1:8" x14ac:dyDescent="0.3">
      <c r="A49" s="234"/>
      <c r="B49" s="235"/>
      <c r="C49" s="236"/>
      <c r="D49" s="237"/>
      <c r="E49" s="197"/>
      <c r="F49" s="197"/>
      <c r="G49" s="197"/>
      <c r="H49" s="153"/>
    </row>
    <row r="50" spans="1:8" x14ac:dyDescent="0.3">
      <c r="A50" s="234"/>
      <c r="B50" s="235"/>
      <c r="C50" s="236"/>
      <c r="D50" s="237"/>
      <c r="E50" s="197"/>
      <c r="F50" s="197"/>
      <c r="G50" s="197"/>
      <c r="H50" s="153"/>
    </row>
    <row r="51" spans="1:8" x14ac:dyDescent="0.3">
      <c r="A51" s="238" t="s">
        <v>71</v>
      </c>
      <c r="B51" s="239"/>
      <c r="C51" s="240"/>
      <c r="D51" s="237"/>
      <c r="E51" s="197"/>
      <c r="F51" s="197"/>
      <c r="G51" s="197"/>
      <c r="H51" s="153"/>
    </row>
    <row r="52" spans="1:8" x14ac:dyDescent="0.3">
      <c r="A52" s="238"/>
      <c r="B52" s="239"/>
      <c r="C52" s="240"/>
      <c r="D52" s="237"/>
      <c r="E52" s="197"/>
      <c r="F52" s="197"/>
      <c r="G52" s="197"/>
      <c r="H52" s="153"/>
    </row>
    <row r="53" spans="1:8" x14ac:dyDescent="0.3">
      <c r="A53" s="238"/>
      <c r="B53" s="239"/>
      <c r="C53" s="240"/>
      <c r="D53" s="237"/>
      <c r="E53" s="197"/>
      <c r="F53" s="197"/>
      <c r="G53" s="197"/>
      <c r="H53" s="153"/>
    </row>
    <row r="54" spans="1:8" x14ac:dyDescent="0.3">
      <c r="A54" s="238"/>
      <c r="B54" s="239"/>
      <c r="C54" s="240"/>
      <c r="D54" s="241"/>
      <c r="E54" s="220"/>
      <c r="F54" s="220"/>
      <c r="G54" s="220"/>
      <c r="H54" s="157"/>
    </row>
    <row r="55" spans="1:8" ht="15" thickBot="1" x14ac:dyDescent="0.35">
      <c r="A55" s="27"/>
      <c r="B55" s="28"/>
      <c r="C55" s="28"/>
      <c r="D55" s="226"/>
      <c r="E55" s="227"/>
      <c r="F55" s="227"/>
      <c r="G55" s="29" t="s">
        <v>66</v>
      </c>
      <c r="H55" s="30">
        <f>SUM(H45:H54)</f>
        <v>0</v>
      </c>
    </row>
    <row r="56" spans="1:8" ht="15" thickBot="1" x14ac:dyDescent="0.35"/>
    <row r="57" spans="1:8" ht="16.2" thickBot="1" x14ac:dyDescent="0.35">
      <c r="E57" s="228" t="s">
        <v>72</v>
      </c>
      <c r="F57" s="229"/>
      <c r="G57" s="230"/>
      <c r="H57" s="31">
        <f>H55+H42+H27+H17</f>
        <v>0</v>
      </c>
    </row>
    <row r="59" spans="1:8" x14ac:dyDescent="0.3">
      <c r="E59" s="32" t="s">
        <v>73</v>
      </c>
    </row>
    <row r="60" spans="1:8" x14ac:dyDescent="0.3">
      <c r="E60" s="32" t="s">
        <v>74</v>
      </c>
    </row>
  </sheetData>
  <sheetProtection selectLockedCells="1"/>
  <mergeCells count="49">
    <mergeCell ref="D55:F55"/>
    <mergeCell ref="E57:G57"/>
    <mergeCell ref="A44:H44"/>
    <mergeCell ref="A45:C50"/>
    <mergeCell ref="D45:G45"/>
    <mergeCell ref="D46:G46"/>
    <mergeCell ref="D47:G47"/>
    <mergeCell ref="D48:G48"/>
    <mergeCell ref="D49:G49"/>
    <mergeCell ref="D50:G50"/>
    <mergeCell ref="D51:G51"/>
    <mergeCell ref="D52:G52"/>
    <mergeCell ref="D53:G53"/>
    <mergeCell ref="A51:C54"/>
    <mergeCell ref="D54:G54"/>
    <mergeCell ref="A21:C27"/>
    <mergeCell ref="A29:H29"/>
    <mergeCell ref="D42:F42"/>
    <mergeCell ref="A34:C37"/>
    <mergeCell ref="D34:G34"/>
    <mergeCell ref="D35:G35"/>
    <mergeCell ref="D36:G36"/>
    <mergeCell ref="D37:G37"/>
    <mergeCell ref="A38:C41"/>
    <mergeCell ref="D38:G38"/>
    <mergeCell ref="D39:G39"/>
    <mergeCell ref="D40:G40"/>
    <mergeCell ref="D41:G41"/>
    <mergeCell ref="A30:C33"/>
    <mergeCell ref="D30:G30"/>
    <mergeCell ref="D31:G31"/>
    <mergeCell ref="D32:G32"/>
    <mergeCell ref="D33:G33"/>
    <mergeCell ref="K21:N29"/>
    <mergeCell ref="D21:G21"/>
    <mergeCell ref="D22:G22"/>
    <mergeCell ref="D23:G23"/>
    <mergeCell ref="D24:G24"/>
    <mergeCell ref="D25:G25"/>
    <mergeCell ref="D26:G26"/>
    <mergeCell ref="D27:F27"/>
    <mergeCell ref="C5:H5"/>
    <mergeCell ref="A20:G20"/>
    <mergeCell ref="C1:H1"/>
    <mergeCell ref="B8:D8"/>
    <mergeCell ref="B11:D11"/>
    <mergeCell ref="B14:D14"/>
    <mergeCell ref="A17:G17"/>
    <mergeCell ref="C3:H3"/>
  </mergeCells>
  <conditionalFormatting sqref="I20">
    <cfRule type="expression" dxfId="7" priority="2" stopIfTrue="1">
      <formula>IF(#REF!&gt;0,TRUE,FALSE)</formula>
    </cfRule>
  </conditionalFormatting>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0000000}">
          <x14:formula1>
            <xm:f>Donnée!$A$2:$A$3</xm:f>
          </x14:formula1>
          <xm:sqref>B11</xm:sqref>
        </x14:dataValidation>
        <x14:dataValidation type="list" allowBlank="1" showInputMessage="1" showErrorMessage="1" xr:uid="{00000000-0002-0000-0100-000001000000}">
          <x14:formula1>
            <xm:f>Donnée!$C$2:$C$4</xm:f>
          </x14:formula1>
          <xm:sqref>B14</xm:sqref>
        </x14:dataValidation>
        <x14:dataValidation type="list" allowBlank="1" showInputMessage="1" showErrorMessage="1" xr:uid="{00000000-0002-0000-0100-000002000000}">
          <x14:formula1>
            <xm:f>Donnée!$B$2:$B$6</xm:f>
          </x14:formula1>
          <xm:sqref>B8:D8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00000"/>
  </sheetPr>
  <dimension ref="A1:O187"/>
  <sheetViews>
    <sheetView tabSelected="1" zoomScale="90" zoomScaleNormal="90" workbookViewId="0">
      <pane ySplit="4" topLeftCell="A14" activePane="bottomLeft" state="frozen"/>
      <selection pane="bottomLeft" activeCell="B14" sqref="B14:C14"/>
    </sheetView>
  </sheetViews>
  <sheetFormatPr baseColWidth="10" defaultColWidth="10.88671875" defaultRowHeight="14.4" x14ac:dyDescent="0.3"/>
  <cols>
    <col min="1" max="1" width="26.21875" style="138" customWidth="1"/>
    <col min="2" max="2" width="7.21875" style="138" customWidth="1"/>
    <col min="3" max="3" width="10.88671875" style="138"/>
    <col min="4" max="4" width="16.33203125" style="138" customWidth="1"/>
    <col min="5" max="5" width="12" style="138" customWidth="1"/>
    <col min="6" max="6" width="10.88671875" style="138"/>
    <col min="7" max="7" width="13.21875" style="138" customWidth="1"/>
    <col min="8" max="8" width="10.88671875" style="138"/>
    <col min="9" max="9" width="4.21875" style="138" customWidth="1"/>
    <col min="10" max="10" width="11.77734375" style="138" customWidth="1"/>
    <col min="11" max="11" width="14.21875" style="138" customWidth="1"/>
    <col min="12" max="12" width="27.109375" style="138" customWidth="1"/>
    <col min="13" max="13" width="13.5546875" style="2" hidden="1" customWidth="1"/>
    <col min="14" max="14" width="81" style="2" customWidth="1"/>
    <col min="15" max="16384" width="10.88671875" style="2"/>
  </cols>
  <sheetData>
    <row r="1" spans="1:15" ht="18.45" customHeight="1" x14ac:dyDescent="0.3">
      <c r="A1" s="133"/>
      <c r="B1" s="133"/>
      <c r="C1" s="133"/>
      <c r="D1" s="133"/>
      <c r="E1" s="133"/>
      <c r="F1" s="133"/>
      <c r="G1" s="133"/>
      <c r="H1" s="133"/>
      <c r="I1" s="133"/>
      <c r="J1" s="247" t="s">
        <v>109</v>
      </c>
      <c r="K1" s="247"/>
      <c r="L1" s="134">
        <f>Revenus!H57</f>
        <v>0</v>
      </c>
    </row>
    <row r="2" spans="1:15" ht="18.45" customHeight="1" x14ac:dyDescent="0.3">
      <c r="A2" s="133"/>
      <c r="B2" s="133"/>
      <c r="C2" s="133"/>
      <c r="D2" s="133"/>
      <c r="E2" s="133"/>
      <c r="F2" s="133"/>
      <c r="G2" s="133"/>
      <c r="H2" s="133"/>
      <c r="I2" s="133"/>
      <c r="J2" s="247" t="s">
        <v>182</v>
      </c>
      <c r="K2" s="247"/>
      <c r="L2" s="134">
        <f>Total_dépenses</f>
        <v>0</v>
      </c>
      <c r="N2" s="101" t="s">
        <v>131</v>
      </c>
    </row>
    <row r="3" spans="1:15" ht="18.45" customHeight="1" x14ac:dyDescent="0.3">
      <c r="A3" s="133"/>
      <c r="B3" s="133"/>
      <c r="C3" s="133"/>
      <c r="D3" s="133"/>
      <c r="E3" s="133"/>
      <c r="F3" s="133"/>
      <c r="G3" s="133"/>
      <c r="H3" s="133"/>
      <c r="I3" s="133"/>
      <c r="J3" s="247" t="s">
        <v>183</v>
      </c>
      <c r="K3" s="247"/>
      <c r="L3" s="134">
        <f>L1-L2</f>
        <v>0</v>
      </c>
    </row>
    <row r="4" spans="1:15" ht="69" customHeight="1" x14ac:dyDescent="0.3">
      <c r="A4" s="35"/>
      <c r="B4" s="35"/>
      <c r="C4" s="193" t="s">
        <v>75</v>
      </c>
      <c r="D4" s="193"/>
      <c r="E4" s="193"/>
      <c r="F4" s="193"/>
      <c r="G4" s="193"/>
      <c r="H4" s="193"/>
      <c r="I4" s="193"/>
      <c r="J4" s="193"/>
      <c r="K4" s="135"/>
      <c r="L4" s="136"/>
    </row>
    <row r="5" spans="1:15" ht="18.45" customHeight="1" x14ac:dyDescent="0.3">
      <c r="A5" s="35"/>
      <c r="B5" s="35"/>
      <c r="C5" s="114"/>
      <c r="D5" s="114"/>
      <c r="E5" s="114"/>
      <c r="F5" s="114"/>
      <c r="G5" s="114"/>
      <c r="H5" s="114"/>
      <c r="I5" s="114"/>
      <c r="J5" s="114"/>
      <c r="K5" s="135"/>
      <c r="L5" s="136"/>
    </row>
    <row r="6" spans="1:15" x14ac:dyDescent="0.3">
      <c r="A6" s="137"/>
      <c r="B6" s="137"/>
      <c r="C6" s="36" t="s">
        <v>76</v>
      </c>
      <c r="D6" s="137"/>
      <c r="E6" s="137"/>
      <c r="F6" s="137"/>
      <c r="G6" s="137"/>
      <c r="H6" s="137"/>
      <c r="I6" s="137"/>
      <c r="J6" s="137"/>
      <c r="K6" s="137"/>
      <c r="L6" s="137"/>
    </row>
    <row r="7" spans="1:15" x14ac:dyDescent="0.3">
      <c r="A7" s="137"/>
      <c r="B7" s="137"/>
      <c r="C7" s="137"/>
      <c r="D7" s="137"/>
      <c r="E7" s="137"/>
      <c r="F7" s="137"/>
      <c r="G7" s="137"/>
      <c r="H7" s="137"/>
      <c r="I7" s="137"/>
      <c r="J7" s="137"/>
      <c r="K7" s="137"/>
      <c r="L7" s="136" t="str">
        <f>Revenus!I1</f>
        <v>V1.1 2021-10-21</v>
      </c>
    </row>
    <row r="10" spans="1:15" ht="40.950000000000003" customHeight="1" thickBot="1" x14ac:dyDescent="0.35">
      <c r="B10" s="365" t="s">
        <v>19</v>
      </c>
      <c r="C10" s="366"/>
      <c r="D10" s="366"/>
      <c r="E10" s="366"/>
      <c r="F10" s="366"/>
      <c r="G10" s="366"/>
      <c r="H10" s="366"/>
      <c r="I10" s="366"/>
      <c r="J10" s="366"/>
    </row>
    <row r="11" spans="1:15" ht="25.05" customHeight="1" thickBot="1" x14ac:dyDescent="0.35">
      <c r="A11" s="49"/>
      <c r="B11" s="243" t="s">
        <v>77</v>
      </c>
      <c r="C11" s="244"/>
      <c r="D11" s="244"/>
      <c r="E11" s="244"/>
      <c r="F11" s="244"/>
      <c r="G11" s="244"/>
      <c r="H11" s="245"/>
      <c r="I11" s="246" t="s">
        <v>78</v>
      </c>
      <c r="J11" s="246"/>
      <c r="K11" s="37" t="s">
        <v>79</v>
      </c>
      <c r="L11" s="38" t="s">
        <v>80</v>
      </c>
      <c r="M11" s="83" t="s">
        <v>120</v>
      </c>
      <c r="N11" s="125"/>
      <c r="O11" s="122"/>
    </row>
    <row r="12" spans="1:15" ht="51.45" customHeight="1" x14ac:dyDescent="0.3">
      <c r="A12" s="271" t="s">
        <v>171</v>
      </c>
      <c r="B12" s="288" t="s">
        <v>81</v>
      </c>
      <c r="C12" s="288"/>
      <c r="D12" s="288"/>
      <c r="E12" s="288"/>
      <c r="F12" s="288" t="s">
        <v>82</v>
      </c>
      <c r="G12" s="288" t="s">
        <v>83</v>
      </c>
      <c r="H12" s="296" t="s">
        <v>84</v>
      </c>
      <c r="I12" s="251">
        <f>H26</f>
        <v>0</v>
      </c>
      <c r="J12" s="252"/>
      <c r="K12" s="139"/>
      <c r="L12" s="283"/>
      <c r="M12" s="8">
        <f>IF(Volet=Volet2,1,0)</f>
        <v>0</v>
      </c>
      <c r="N12" s="129"/>
      <c r="O12" s="122"/>
    </row>
    <row r="13" spans="1:15" ht="28.5" customHeight="1" x14ac:dyDescent="0.3">
      <c r="A13" s="272"/>
      <c r="B13" s="295" t="s">
        <v>85</v>
      </c>
      <c r="C13" s="295"/>
      <c r="D13" s="57" t="s">
        <v>86</v>
      </c>
      <c r="E13" s="119" t="s">
        <v>87</v>
      </c>
      <c r="F13" s="289"/>
      <c r="G13" s="289"/>
      <c r="H13" s="297"/>
      <c r="I13" s="253"/>
      <c r="J13" s="254"/>
      <c r="K13" s="139"/>
      <c r="L13" s="284"/>
      <c r="N13" s="128" t="s">
        <v>160</v>
      </c>
      <c r="O13" s="122"/>
    </row>
    <row r="14" spans="1:15" ht="15.6" x14ac:dyDescent="0.3">
      <c r="A14" s="272"/>
      <c r="B14" s="242"/>
      <c r="C14" s="242"/>
      <c r="D14" s="140"/>
      <c r="E14" s="48"/>
      <c r="F14" s="86">
        <v>0</v>
      </c>
      <c r="G14" s="44">
        <v>0</v>
      </c>
      <c r="H14" s="93">
        <f>F14*G14</f>
        <v>0</v>
      </c>
      <c r="I14" s="253"/>
      <c r="J14" s="254"/>
      <c r="K14" s="141"/>
      <c r="L14" s="284"/>
      <c r="M14" s="67">
        <f t="shared" ref="M14:M25" si="0">IF(K14="",H14,K14)</f>
        <v>0</v>
      </c>
      <c r="N14" s="130" t="s">
        <v>161</v>
      </c>
      <c r="O14" s="122"/>
    </row>
    <row r="15" spans="1:15" x14ac:dyDescent="0.3">
      <c r="A15" s="272"/>
      <c r="B15" s="242"/>
      <c r="C15" s="242"/>
      <c r="D15" s="142"/>
      <c r="E15" s="48"/>
      <c r="F15" s="86">
        <v>0</v>
      </c>
      <c r="G15" s="44">
        <v>0</v>
      </c>
      <c r="H15" s="93">
        <f>F15*G15</f>
        <v>0</v>
      </c>
      <c r="I15" s="253"/>
      <c r="J15" s="254"/>
      <c r="K15" s="141"/>
      <c r="L15" s="284"/>
      <c r="M15" s="67">
        <f t="shared" si="0"/>
        <v>0</v>
      </c>
      <c r="N15" s="122"/>
      <c r="O15" s="122"/>
    </row>
    <row r="16" spans="1:15" x14ac:dyDescent="0.3">
      <c r="A16" s="272"/>
      <c r="B16" s="242"/>
      <c r="C16" s="242"/>
      <c r="D16" s="115"/>
      <c r="E16" s="48"/>
      <c r="F16" s="86">
        <v>0</v>
      </c>
      <c r="G16" s="44">
        <v>0</v>
      </c>
      <c r="H16" s="93">
        <f t="shared" ref="H16:H24" si="1">F16*G16</f>
        <v>0</v>
      </c>
      <c r="I16" s="253"/>
      <c r="J16" s="254"/>
      <c r="K16" s="141"/>
      <c r="L16" s="284"/>
      <c r="M16" s="67">
        <f t="shared" si="0"/>
        <v>0</v>
      </c>
      <c r="N16" s="417"/>
      <c r="O16" s="418"/>
    </row>
    <row r="17" spans="1:15" x14ac:dyDescent="0.3">
      <c r="A17" s="272"/>
      <c r="B17" s="242"/>
      <c r="C17" s="242"/>
      <c r="D17" s="115"/>
      <c r="E17" s="48"/>
      <c r="F17" s="86">
        <v>0</v>
      </c>
      <c r="G17" s="44">
        <v>0</v>
      </c>
      <c r="H17" s="93">
        <f t="shared" si="1"/>
        <v>0</v>
      </c>
      <c r="I17" s="253"/>
      <c r="J17" s="254"/>
      <c r="K17" s="141"/>
      <c r="L17" s="284"/>
      <c r="M17" s="67">
        <f t="shared" si="0"/>
        <v>0</v>
      </c>
      <c r="N17" s="417"/>
      <c r="O17" s="418"/>
    </row>
    <row r="18" spans="1:15" x14ac:dyDescent="0.3">
      <c r="A18" s="272"/>
      <c r="B18" s="242"/>
      <c r="C18" s="242"/>
      <c r="D18" s="115"/>
      <c r="E18" s="48"/>
      <c r="F18" s="86">
        <v>0</v>
      </c>
      <c r="G18" s="44">
        <v>0</v>
      </c>
      <c r="H18" s="93">
        <f t="shared" si="1"/>
        <v>0</v>
      </c>
      <c r="I18" s="253"/>
      <c r="J18" s="254"/>
      <c r="K18" s="141"/>
      <c r="L18" s="284"/>
      <c r="M18" s="67">
        <f t="shared" si="0"/>
        <v>0</v>
      </c>
      <c r="N18" s="417"/>
      <c r="O18" s="418"/>
    </row>
    <row r="19" spans="1:15" x14ac:dyDescent="0.3">
      <c r="A19" s="272"/>
      <c r="B19" s="242"/>
      <c r="C19" s="242"/>
      <c r="D19" s="142"/>
      <c r="E19" s="48"/>
      <c r="F19" s="86">
        <v>0</v>
      </c>
      <c r="G19" s="44">
        <v>0</v>
      </c>
      <c r="H19" s="93">
        <f t="shared" si="1"/>
        <v>0</v>
      </c>
      <c r="I19" s="253"/>
      <c r="J19" s="254"/>
      <c r="K19" s="141"/>
      <c r="L19" s="284"/>
      <c r="M19" s="67">
        <f t="shared" si="0"/>
        <v>0</v>
      </c>
      <c r="N19" s="123"/>
      <c r="O19" s="127"/>
    </row>
    <row r="20" spans="1:15" x14ac:dyDescent="0.3">
      <c r="A20" s="46"/>
      <c r="B20" s="242"/>
      <c r="C20" s="242"/>
      <c r="D20" s="142"/>
      <c r="E20" s="48"/>
      <c r="F20" s="86">
        <v>0</v>
      </c>
      <c r="G20" s="44">
        <v>0</v>
      </c>
      <c r="H20" s="93">
        <f t="shared" si="1"/>
        <v>0</v>
      </c>
      <c r="I20" s="253"/>
      <c r="J20" s="254"/>
      <c r="K20" s="141"/>
      <c r="L20" s="284"/>
      <c r="M20" s="67">
        <f t="shared" si="0"/>
        <v>0</v>
      </c>
      <c r="N20" s="123"/>
      <c r="O20" s="419"/>
    </row>
    <row r="21" spans="1:15" x14ac:dyDescent="0.3">
      <c r="A21" s="294" t="s">
        <v>172</v>
      </c>
      <c r="B21" s="242"/>
      <c r="C21" s="242"/>
      <c r="D21" s="142"/>
      <c r="E21" s="48"/>
      <c r="F21" s="86">
        <v>0</v>
      </c>
      <c r="G21" s="44">
        <v>0</v>
      </c>
      <c r="H21" s="93">
        <f t="shared" si="1"/>
        <v>0</v>
      </c>
      <c r="I21" s="253"/>
      <c r="J21" s="254"/>
      <c r="K21" s="141"/>
      <c r="L21" s="284"/>
      <c r="M21" s="67">
        <f t="shared" si="0"/>
        <v>0</v>
      </c>
      <c r="N21" s="123"/>
      <c r="O21" s="419"/>
    </row>
    <row r="22" spans="1:15" x14ac:dyDescent="0.3">
      <c r="A22" s="294"/>
      <c r="B22" s="242"/>
      <c r="C22" s="242"/>
      <c r="D22" s="142"/>
      <c r="E22" s="48"/>
      <c r="F22" s="86">
        <v>0</v>
      </c>
      <c r="G22" s="44">
        <v>0</v>
      </c>
      <c r="H22" s="93">
        <f t="shared" si="1"/>
        <v>0</v>
      </c>
      <c r="I22" s="253"/>
      <c r="J22" s="254"/>
      <c r="K22" s="141"/>
      <c r="L22" s="284"/>
      <c r="M22" s="67">
        <f t="shared" si="0"/>
        <v>0</v>
      </c>
      <c r="N22" s="123"/>
      <c r="O22" s="419"/>
    </row>
    <row r="23" spans="1:15" x14ac:dyDescent="0.3">
      <c r="A23" s="294"/>
      <c r="B23" s="242"/>
      <c r="C23" s="242"/>
      <c r="D23" s="142"/>
      <c r="E23" s="48"/>
      <c r="F23" s="86">
        <v>0</v>
      </c>
      <c r="G23" s="44">
        <v>0</v>
      </c>
      <c r="H23" s="93">
        <f t="shared" si="1"/>
        <v>0</v>
      </c>
      <c r="I23" s="253"/>
      <c r="J23" s="254"/>
      <c r="K23" s="141"/>
      <c r="L23" s="284"/>
      <c r="M23" s="67">
        <f t="shared" si="0"/>
        <v>0</v>
      </c>
      <c r="N23" s="123"/>
      <c r="O23" s="419"/>
    </row>
    <row r="24" spans="1:15" x14ac:dyDescent="0.3">
      <c r="A24" s="294"/>
      <c r="B24" s="242"/>
      <c r="C24" s="242"/>
      <c r="D24" s="142"/>
      <c r="E24" s="48"/>
      <c r="F24" s="86">
        <v>0</v>
      </c>
      <c r="G24" s="44">
        <v>0</v>
      </c>
      <c r="H24" s="93">
        <f t="shared" si="1"/>
        <v>0</v>
      </c>
      <c r="I24" s="253"/>
      <c r="J24" s="254"/>
      <c r="K24" s="141"/>
      <c r="L24" s="284"/>
      <c r="M24" s="67">
        <f t="shared" si="0"/>
        <v>0</v>
      </c>
      <c r="N24" s="123"/>
      <c r="O24" s="419"/>
    </row>
    <row r="25" spans="1:15" ht="15" thickBot="1" x14ac:dyDescent="0.35">
      <c r="A25" s="50"/>
      <c r="B25" s="257"/>
      <c r="C25" s="257"/>
      <c r="D25" s="152"/>
      <c r="E25" s="51"/>
      <c r="F25" s="87">
        <v>0</v>
      </c>
      <c r="G25" s="52">
        <v>0</v>
      </c>
      <c r="H25" s="94">
        <f>G25*F25</f>
        <v>0</v>
      </c>
      <c r="I25" s="253"/>
      <c r="J25" s="254"/>
      <c r="K25" s="141"/>
      <c r="L25" s="284"/>
      <c r="M25" s="67">
        <f t="shared" si="0"/>
        <v>0</v>
      </c>
      <c r="N25" s="123"/>
      <c r="O25" s="419"/>
    </row>
    <row r="26" spans="1:15" ht="15" thickBot="1" x14ac:dyDescent="0.35">
      <c r="A26" s="95"/>
      <c r="B26" s="96"/>
      <c r="C26" s="96"/>
      <c r="D26" s="98" t="s">
        <v>128</v>
      </c>
      <c r="E26" s="96"/>
      <c r="F26" s="96"/>
      <c r="G26" s="97" t="s">
        <v>127</v>
      </c>
      <c r="H26" s="47">
        <f>IF(RVolet=1,SUM(H14:H25)*0.5,SUM(H14:H25))</f>
        <v>0</v>
      </c>
      <c r="I26" s="255"/>
      <c r="J26" s="256"/>
      <c r="K26" s="41">
        <f>M26</f>
        <v>0</v>
      </c>
      <c r="L26" s="285"/>
      <c r="M26" s="47">
        <f>IF(RVolet=1,SUM(M14:M25)*0.5,SUM(M14:M25))</f>
        <v>0</v>
      </c>
      <c r="N26" s="123"/>
      <c r="O26" s="419"/>
    </row>
    <row r="27" spans="1:15" ht="21.45" customHeight="1" x14ac:dyDescent="0.3">
      <c r="A27" s="271" t="s">
        <v>189</v>
      </c>
      <c r="B27" s="298" t="s">
        <v>87</v>
      </c>
      <c r="C27" s="299"/>
      <c r="D27" s="299"/>
      <c r="E27" s="300"/>
      <c r="F27" s="286" t="s">
        <v>82</v>
      </c>
      <c r="G27" s="288" t="s">
        <v>83</v>
      </c>
      <c r="H27" s="290" t="s">
        <v>84</v>
      </c>
      <c r="I27" s="292">
        <f>H41</f>
        <v>0</v>
      </c>
      <c r="J27" s="252"/>
      <c r="K27" s="139"/>
      <c r="L27" s="283"/>
      <c r="N27" s="123"/>
      <c r="O27" s="127"/>
    </row>
    <row r="28" spans="1:15" ht="14.55" customHeight="1" x14ac:dyDescent="0.3">
      <c r="A28" s="272"/>
      <c r="B28" s="301"/>
      <c r="C28" s="302"/>
      <c r="D28" s="302"/>
      <c r="E28" s="303"/>
      <c r="F28" s="287"/>
      <c r="G28" s="289"/>
      <c r="H28" s="291"/>
      <c r="I28" s="293"/>
      <c r="J28" s="254"/>
      <c r="K28" s="139"/>
      <c r="L28" s="284"/>
      <c r="N28" s="123"/>
      <c r="O28" s="127"/>
    </row>
    <row r="29" spans="1:15" x14ac:dyDescent="0.3">
      <c r="A29" s="272"/>
      <c r="B29" s="242"/>
      <c r="C29" s="242"/>
      <c r="D29" s="242"/>
      <c r="E29" s="242"/>
      <c r="F29" s="88">
        <v>0</v>
      </c>
      <c r="G29" s="44">
        <v>0</v>
      </c>
      <c r="H29" s="93">
        <f>F29*G29</f>
        <v>0</v>
      </c>
      <c r="I29" s="293"/>
      <c r="J29" s="254"/>
      <c r="K29" s="141"/>
      <c r="L29" s="284"/>
      <c r="M29" s="67">
        <f t="shared" ref="M29:M40" si="2">IF(K29="",H29,K29)</f>
        <v>0</v>
      </c>
      <c r="N29" s="123"/>
      <c r="O29" s="127"/>
    </row>
    <row r="30" spans="1:15" x14ac:dyDescent="0.3">
      <c r="A30" s="272"/>
      <c r="B30" s="242"/>
      <c r="C30" s="242"/>
      <c r="D30" s="242"/>
      <c r="E30" s="242"/>
      <c r="F30" s="89">
        <v>0</v>
      </c>
      <c r="G30" s="43">
        <v>0</v>
      </c>
      <c r="H30" s="93">
        <f>F30*G30</f>
        <v>0</v>
      </c>
      <c r="I30" s="293"/>
      <c r="J30" s="254"/>
      <c r="K30" s="141"/>
      <c r="L30" s="284"/>
      <c r="M30" s="67">
        <f t="shared" si="2"/>
        <v>0</v>
      </c>
      <c r="N30" s="123"/>
      <c r="O30" s="127"/>
    </row>
    <row r="31" spans="1:15" x14ac:dyDescent="0.3">
      <c r="A31" s="272"/>
      <c r="B31" s="242"/>
      <c r="C31" s="242"/>
      <c r="D31" s="242"/>
      <c r="E31" s="242"/>
      <c r="F31" s="90">
        <v>0</v>
      </c>
      <c r="G31" s="42">
        <v>0</v>
      </c>
      <c r="H31" s="93">
        <f t="shared" ref="H31:H39" si="3">F31*G31</f>
        <v>0</v>
      </c>
      <c r="I31" s="293"/>
      <c r="J31" s="254"/>
      <c r="K31" s="141"/>
      <c r="L31" s="284"/>
      <c r="M31" s="67">
        <f t="shared" si="2"/>
        <v>0</v>
      </c>
      <c r="N31" s="123"/>
      <c r="O31" s="127"/>
    </row>
    <row r="32" spans="1:15" x14ac:dyDescent="0.3">
      <c r="A32" s="272"/>
      <c r="B32" s="242"/>
      <c r="C32" s="242"/>
      <c r="D32" s="242"/>
      <c r="E32" s="242"/>
      <c r="F32" s="90">
        <v>0</v>
      </c>
      <c r="G32" s="42">
        <v>0</v>
      </c>
      <c r="H32" s="93">
        <f t="shared" si="3"/>
        <v>0</v>
      </c>
      <c r="I32" s="293"/>
      <c r="J32" s="254"/>
      <c r="K32" s="141"/>
      <c r="L32" s="284"/>
      <c r="M32" s="67">
        <f t="shared" si="2"/>
        <v>0</v>
      </c>
      <c r="O32" s="122"/>
    </row>
    <row r="33" spans="1:15" x14ac:dyDescent="0.3">
      <c r="A33" s="272"/>
      <c r="B33" s="242"/>
      <c r="C33" s="242"/>
      <c r="D33" s="242"/>
      <c r="E33" s="242"/>
      <c r="F33" s="90">
        <v>0</v>
      </c>
      <c r="G33" s="42">
        <v>0</v>
      </c>
      <c r="H33" s="93">
        <f t="shared" si="3"/>
        <v>0</v>
      </c>
      <c r="I33" s="293"/>
      <c r="J33" s="254"/>
      <c r="K33" s="141"/>
      <c r="L33" s="284"/>
      <c r="M33" s="67">
        <f t="shared" si="2"/>
        <v>0</v>
      </c>
      <c r="O33" s="122"/>
    </row>
    <row r="34" spans="1:15" x14ac:dyDescent="0.3">
      <c r="A34" s="272"/>
      <c r="B34" s="242"/>
      <c r="C34" s="242"/>
      <c r="D34" s="242"/>
      <c r="E34" s="242"/>
      <c r="F34" s="90">
        <v>0</v>
      </c>
      <c r="G34" s="42">
        <v>0</v>
      </c>
      <c r="H34" s="93">
        <f t="shared" si="3"/>
        <v>0</v>
      </c>
      <c r="I34" s="293"/>
      <c r="J34" s="254"/>
      <c r="K34" s="141"/>
      <c r="L34" s="284"/>
      <c r="M34" s="67">
        <f t="shared" si="2"/>
        <v>0</v>
      </c>
      <c r="O34" s="122"/>
    </row>
    <row r="35" spans="1:15" x14ac:dyDescent="0.3">
      <c r="A35" s="272"/>
      <c r="B35" s="242"/>
      <c r="C35" s="242"/>
      <c r="D35" s="242"/>
      <c r="E35" s="242"/>
      <c r="F35" s="90">
        <v>0</v>
      </c>
      <c r="G35" s="42">
        <v>0</v>
      </c>
      <c r="H35" s="93">
        <f t="shared" si="3"/>
        <v>0</v>
      </c>
      <c r="I35" s="293"/>
      <c r="J35" s="254"/>
      <c r="K35" s="141"/>
      <c r="L35" s="284"/>
      <c r="M35" s="67">
        <f t="shared" si="2"/>
        <v>0</v>
      </c>
      <c r="O35" s="127"/>
    </row>
    <row r="36" spans="1:15" x14ac:dyDescent="0.3">
      <c r="A36" s="272"/>
      <c r="B36" s="242"/>
      <c r="C36" s="242"/>
      <c r="D36" s="242"/>
      <c r="E36" s="242"/>
      <c r="F36" s="90">
        <v>0</v>
      </c>
      <c r="G36" s="42">
        <v>0</v>
      </c>
      <c r="H36" s="93">
        <f t="shared" si="3"/>
        <v>0</v>
      </c>
      <c r="I36" s="293"/>
      <c r="J36" s="254"/>
      <c r="K36" s="141"/>
      <c r="L36" s="284"/>
      <c r="M36" s="67">
        <f t="shared" si="2"/>
        <v>0</v>
      </c>
    </row>
    <row r="37" spans="1:15" x14ac:dyDescent="0.3">
      <c r="A37" s="272"/>
      <c r="B37" s="242"/>
      <c r="C37" s="242"/>
      <c r="D37" s="242"/>
      <c r="E37" s="242"/>
      <c r="F37" s="90">
        <v>0</v>
      </c>
      <c r="G37" s="42">
        <v>0</v>
      </c>
      <c r="H37" s="93">
        <f t="shared" si="3"/>
        <v>0</v>
      </c>
      <c r="I37" s="293"/>
      <c r="J37" s="254"/>
      <c r="K37" s="141"/>
      <c r="L37" s="284"/>
      <c r="M37" s="67">
        <f t="shared" si="2"/>
        <v>0</v>
      </c>
    </row>
    <row r="38" spans="1:15" x14ac:dyDescent="0.3">
      <c r="A38" s="272"/>
      <c r="B38" s="242"/>
      <c r="C38" s="242"/>
      <c r="D38" s="242"/>
      <c r="E38" s="242"/>
      <c r="F38" s="90">
        <v>0</v>
      </c>
      <c r="G38" s="42">
        <v>0</v>
      </c>
      <c r="H38" s="93">
        <f t="shared" si="3"/>
        <v>0</v>
      </c>
      <c r="I38" s="293"/>
      <c r="J38" s="254"/>
      <c r="K38" s="141"/>
      <c r="L38" s="284"/>
      <c r="M38" s="67">
        <f t="shared" si="2"/>
        <v>0</v>
      </c>
    </row>
    <row r="39" spans="1:15" x14ac:dyDescent="0.3">
      <c r="A39" s="272"/>
      <c r="B39" s="242"/>
      <c r="C39" s="242"/>
      <c r="D39" s="242"/>
      <c r="E39" s="242"/>
      <c r="F39" s="90">
        <v>0</v>
      </c>
      <c r="G39" s="42">
        <v>0</v>
      </c>
      <c r="H39" s="93">
        <f t="shared" si="3"/>
        <v>0</v>
      </c>
      <c r="I39" s="293"/>
      <c r="J39" s="254"/>
      <c r="K39" s="141"/>
      <c r="L39" s="284"/>
      <c r="M39" s="67">
        <f t="shared" si="2"/>
        <v>0</v>
      </c>
    </row>
    <row r="40" spans="1:15" ht="15" thickBot="1" x14ac:dyDescent="0.35">
      <c r="A40" s="273"/>
      <c r="B40" s="257" t="s">
        <v>168</v>
      </c>
      <c r="C40" s="257"/>
      <c r="D40" s="257"/>
      <c r="E40" s="257"/>
      <c r="F40" s="91">
        <v>0</v>
      </c>
      <c r="G40" s="45">
        <v>0</v>
      </c>
      <c r="H40" s="94">
        <f>G40*F40</f>
        <v>0</v>
      </c>
      <c r="I40" s="293"/>
      <c r="J40" s="254"/>
      <c r="K40" s="141"/>
      <c r="L40" s="284"/>
      <c r="M40" s="67">
        <f t="shared" si="2"/>
        <v>0</v>
      </c>
    </row>
    <row r="41" spans="1:15" ht="15" thickBot="1" x14ac:dyDescent="0.35">
      <c r="A41" s="95"/>
      <c r="B41" s="96"/>
      <c r="C41" s="96"/>
      <c r="D41" s="98" t="s">
        <v>128</v>
      </c>
      <c r="E41" s="96"/>
      <c r="F41" s="96"/>
      <c r="G41" s="97" t="s">
        <v>127</v>
      </c>
      <c r="H41" s="47">
        <f>IF(RVolet=1,SUM(H29:H40)*0.5,SUM(H29:H40))</f>
        <v>0</v>
      </c>
      <c r="I41" s="255"/>
      <c r="J41" s="256"/>
      <c r="K41" s="41">
        <f>M41</f>
        <v>0</v>
      </c>
      <c r="L41" s="285"/>
      <c r="M41" s="47">
        <f>IF(RVolet=1,SUM(M29:M40)*0.5,SUM(M29:M40))</f>
        <v>0</v>
      </c>
    </row>
    <row r="42" spans="1:15" ht="28.5" customHeight="1" thickBot="1" x14ac:dyDescent="0.35">
      <c r="B42" s="243" t="s">
        <v>77</v>
      </c>
      <c r="C42" s="244"/>
      <c r="D42" s="244"/>
      <c r="E42" s="244"/>
      <c r="F42" s="244"/>
      <c r="G42" s="244"/>
      <c r="H42" s="245"/>
      <c r="I42" s="246" t="s">
        <v>78</v>
      </c>
      <c r="J42" s="246"/>
      <c r="K42" s="37" t="s">
        <v>79</v>
      </c>
      <c r="L42" s="38" t="s">
        <v>80</v>
      </c>
    </row>
    <row r="43" spans="1:15" x14ac:dyDescent="0.3">
      <c r="A43" s="258" t="s">
        <v>93</v>
      </c>
      <c r="B43" s="260" t="s">
        <v>90</v>
      </c>
      <c r="C43" s="261"/>
      <c r="D43" s="262"/>
      <c r="E43" s="53" t="s">
        <v>82</v>
      </c>
      <c r="F43" s="53" t="s">
        <v>91</v>
      </c>
      <c r="G43" s="53" t="s">
        <v>92</v>
      </c>
      <c r="H43" s="53" t="s">
        <v>84</v>
      </c>
      <c r="I43" s="263">
        <f>H55</f>
        <v>0</v>
      </c>
      <c r="J43" s="264"/>
      <c r="K43" s="69"/>
      <c r="L43" s="308"/>
      <c r="M43" s="67"/>
      <c r="N43" s="124" t="s">
        <v>162</v>
      </c>
    </row>
    <row r="44" spans="1:15" x14ac:dyDescent="0.3">
      <c r="A44" s="259"/>
      <c r="B44" s="268"/>
      <c r="C44" s="269"/>
      <c r="D44" s="304"/>
      <c r="E44" s="54">
        <v>0</v>
      </c>
      <c r="F44" s="54">
        <v>0</v>
      </c>
      <c r="G44" s="55">
        <v>0</v>
      </c>
      <c r="H44" s="39">
        <f>(E44*G44)*F44</f>
        <v>0</v>
      </c>
      <c r="I44" s="265"/>
      <c r="J44" s="266"/>
      <c r="K44" s="143"/>
      <c r="L44" s="309"/>
      <c r="M44" s="67">
        <f>IF(K44="",H44,K44)</f>
        <v>0</v>
      </c>
      <c r="N44" s="126" t="s">
        <v>163</v>
      </c>
    </row>
    <row r="45" spans="1:15" x14ac:dyDescent="0.3">
      <c r="A45" s="259"/>
      <c r="B45" s="268"/>
      <c r="C45" s="269"/>
      <c r="D45" s="270"/>
      <c r="E45" s="54">
        <v>0</v>
      </c>
      <c r="F45" s="54">
        <v>0</v>
      </c>
      <c r="G45" s="55">
        <v>0</v>
      </c>
      <c r="H45" s="39">
        <f t="shared" ref="H45:H53" si="4">(E45*G45)*F45</f>
        <v>0</v>
      </c>
      <c r="I45" s="265"/>
      <c r="J45" s="266"/>
      <c r="K45" s="143"/>
      <c r="L45" s="309"/>
      <c r="M45" s="67">
        <f t="shared" ref="M45:M54" si="5">IF(K45="",H45,K45)</f>
        <v>0</v>
      </c>
      <c r="N45" s="126" t="s">
        <v>164</v>
      </c>
    </row>
    <row r="46" spans="1:15" x14ac:dyDescent="0.3">
      <c r="A46" s="259"/>
      <c r="B46" s="268"/>
      <c r="C46" s="269"/>
      <c r="D46" s="270"/>
      <c r="E46" s="54">
        <v>0</v>
      </c>
      <c r="F46" s="54">
        <v>0</v>
      </c>
      <c r="G46" s="55">
        <v>0</v>
      </c>
      <c r="H46" s="39">
        <f t="shared" si="4"/>
        <v>0</v>
      </c>
      <c r="I46" s="265"/>
      <c r="J46" s="266"/>
      <c r="K46" s="143"/>
      <c r="L46" s="309"/>
      <c r="M46" s="67">
        <f t="shared" si="5"/>
        <v>0</v>
      </c>
      <c r="N46" s="123"/>
    </row>
    <row r="47" spans="1:15" x14ac:dyDescent="0.3">
      <c r="A47" s="259"/>
      <c r="B47" s="268"/>
      <c r="C47" s="269"/>
      <c r="D47" s="270"/>
      <c r="E47" s="54">
        <v>0</v>
      </c>
      <c r="F47" s="54">
        <v>0</v>
      </c>
      <c r="G47" s="55">
        <v>0</v>
      </c>
      <c r="H47" s="39">
        <f t="shared" si="4"/>
        <v>0</v>
      </c>
      <c r="I47" s="265"/>
      <c r="J47" s="266"/>
      <c r="K47" s="143"/>
      <c r="L47" s="309"/>
      <c r="M47" s="67">
        <f t="shared" si="5"/>
        <v>0</v>
      </c>
    </row>
    <row r="48" spans="1:15" x14ac:dyDescent="0.3">
      <c r="A48" s="259"/>
      <c r="B48" s="268"/>
      <c r="C48" s="269"/>
      <c r="D48" s="270"/>
      <c r="E48" s="54">
        <v>0</v>
      </c>
      <c r="F48" s="54">
        <v>0</v>
      </c>
      <c r="G48" s="55">
        <v>0</v>
      </c>
      <c r="H48" s="39">
        <f t="shared" si="4"/>
        <v>0</v>
      </c>
      <c r="I48" s="265"/>
      <c r="J48" s="266"/>
      <c r="K48" s="143"/>
      <c r="L48" s="309"/>
      <c r="M48" s="67">
        <f t="shared" si="5"/>
        <v>0</v>
      </c>
    </row>
    <row r="49" spans="1:14" x14ac:dyDescent="0.3">
      <c r="A49" s="259"/>
      <c r="B49" s="268"/>
      <c r="C49" s="269"/>
      <c r="D49" s="270"/>
      <c r="E49" s="54">
        <v>0</v>
      </c>
      <c r="F49" s="54">
        <v>0</v>
      </c>
      <c r="G49" s="55">
        <v>0</v>
      </c>
      <c r="H49" s="39">
        <f t="shared" si="4"/>
        <v>0</v>
      </c>
      <c r="I49" s="265"/>
      <c r="J49" s="266"/>
      <c r="K49" s="143"/>
      <c r="L49" s="309"/>
      <c r="M49" s="67">
        <f t="shared" si="5"/>
        <v>0</v>
      </c>
    </row>
    <row r="50" spans="1:14" x14ac:dyDescent="0.3">
      <c r="A50" s="259"/>
      <c r="B50" s="268"/>
      <c r="C50" s="269"/>
      <c r="D50" s="270"/>
      <c r="E50" s="54">
        <v>0</v>
      </c>
      <c r="F50" s="54">
        <v>0</v>
      </c>
      <c r="G50" s="55">
        <v>0</v>
      </c>
      <c r="H50" s="39">
        <f t="shared" si="4"/>
        <v>0</v>
      </c>
      <c r="I50" s="265"/>
      <c r="J50" s="266"/>
      <c r="K50" s="143"/>
      <c r="L50" s="309"/>
      <c r="M50" s="67">
        <f t="shared" si="5"/>
        <v>0</v>
      </c>
    </row>
    <row r="51" spans="1:14" x14ac:dyDescent="0.3">
      <c r="A51" s="259"/>
      <c r="B51" s="268"/>
      <c r="C51" s="269"/>
      <c r="D51" s="270"/>
      <c r="E51" s="54">
        <v>0</v>
      </c>
      <c r="F51" s="54">
        <v>0</v>
      </c>
      <c r="G51" s="55">
        <v>0</v>
      </c>
      <c r="H51" s="39">
        <f t="shared" si="4"/>
        <v>0</v>
      </c>
      <c r="I51" s="265"/>
      <c r="J51" s="266"/>
      <c r="K51" s="143"/>
      <c r="L51" s="309"/>
      <c r="M51" s="67">
        <f t="shared" si="5"/>
        <v>0</v>
      </c>
    </row>
    <row r="52" spans="1:14" x14ac:dyDescent="0.3">
      <c r="A52" s="259"/>
      <c r="B52" s="268"/>
      <c r="C52" s="269"/>
      <c r="D52" s="270"/>
      <c r="E52" s="54">
        <v>0</v>
      </c>
      <c r="F52" s="54">
        <v>0</v>
      </c>
      <c r="G52" s="55">
        <v>0</v>
      </c>
      <c r="H52" s="39">
        <f t="shared" si="4"/>
        <v>0</v>
      </c>
      <c r="I52" s="265"/>
      <c r="J52" s="266"/>
      <c r="K52" s="143"/>
      <c r="L52" s="309"/>
      <c r="M52" s="67">
        <f t="shared" si="5"/>
        <v>0</v>
      </c>
    </row>
    <row r="53" spans="1:14" x14ac:dyDescent="0.3">
      <c r="A53" s="259"/>
      <c r="B53" s="268"/>
      <c r="C53" s="269"/>
      <c r="D53" s="304"/>
      <c r="E53" s="54">
        <v>0</v>
      </c>
      <c r="F53" s="54">
        <v>0</v>
      </c>
      <c r="G53" s="55">
        <v>0</v>
      </c>
      <c r="H53" s="39">
        <f t="shared" si="4"/>
        <v>0</v>
      </c>
      <c r="I53" s="265"/>
      <c r="J53" s="266"/>
      <c r="K53" s="143"/>
      <c r="L53" s="309"/>
      <c r="M53" s="67">
        <f t="shared" si="5"/>
        <v>0</v>
      </c>
    </row>
    <row r="54" spans="1:14" ht="15" thickBot="1" x14ac:dyDescent="0.35">
      <c r="A54" s="259"/>
      <c r="B54" s="305"/>
      <c r="C54" s="306"/>
      <c r="D54" s="307"/>
      <c r="E54" s="56">
        <v>0</v>
      </c>
      <c r="F54" s="56">
        <v>0</v>
      </c>
      <c r="G54" s="55">
        <v>0</v>
      </c>
      <c r="H54" s="40">
        <f>(F54*E54)*G54</f>
        <v>0</v>
      </c>
      <c r="I54" s="265"/>
      <c r="J54" s="266"/>
      <c r="K54" s="144"/>
      <c r="L54" s="309"/>
      <c r="M54" s="67">
        <f t="shared" si="5"/>
        <v>0</v>
      </c>
    </row>
    <row r="55" spans="1:14" ht="15" thickBot="1" x14ac:dyDescent="0.35">
      <c r="A55" s="95"/>
      <c r="B55" s="96"/>
      <c r="C55" s="96"/>
      <c r="D55" s="98" t="s">
        <v>128</v>
      </c>
      <c r="E55" s="96"/>
      <c r="F55" s="96"/>
      <c r="G55" s="97" t="s">
        <v>127</v>
      </c>
      <c r="H55" s="41">
        <f>SUM(H44:H54)</f>
        <v>0</v>
      </c>
      <c r="I55" s="267"/>
      <c r="J55" s="267"/>
      <c r="K55" s="41">
        <f>M55</f>
        <v>0</v>
      </c>
      <c r="L55" s="309"/>
      <c r="M55" s="77">
        <f>SUM(M44:M54)</f>
        <v>0</v>
      </c>
    </row>
    <row r="56" spans="1:14" ht="14.55" customHeight="1" x14ac:dyDescent="0.3">
      <c r="A56" s="258" t="s">
        <v>94</v>
      </c>
      <c r="B56" s="260" t="s">
        <v>90</v>
      </c>
      <c r="C56" s="261"/>
      <c r="D56" s="261"/>
      <c r="E56" s="336"/>
      <c r="F56" s="53" t="s">
        <v>82</v>
      </c>
      <c r="G56" s="53" t="s">
        <v>92</v>
      </c>
      <c r="H56" s="53" t="s">
        <v>84</v>
      </c>
      <c r="I56" s="263">
        <f>H68</f>
        <v>0</v>
      </c>
      <c r="J56" s="264"/>
      <c r="K56" s="69"/>
      <c r="L56" s="308"/>
      <c r="N56" s="131" t="s">
        <v>162</v>
      </c>
    </row>
    <row r="57" spans="1:14" x14ac:dyDescent="0.3">
      <c r="A57" s="259"/>
      <c r="B57" s="268"/>
      <c r="C57" s="269"/>
      <c r="D57" s="269"/>
      <c r="E57" s="270"/>
      <c r="F57" s="54">
        <v>0</v>
      </c>
      <c r="G57" s="55">
        <v>0</v>
      </c>
      <c r="H57" s="39">
        <f>F57*G57</f>
        <v>0</v>
      </c>
      <c r="I57" s="265"/>
      <c r="J57" s="266"/>
      <c r="K57" s="143"/>
      <c r="L57" s="309"/>
      <c r="M57" s="67">
        <f>IF(K57="",H57,K57)</f>
        <v>0</v>
      </c>
      <c r="N57" s="132" t="s">
        <v>163</v>
      </c>
    </row>
    <row r="58" spans="1:14" x14ac:dyDescent="0.3">
      <c r="A58" s="259"/>
      <c r="B58" s="268"/>
      <c r="C58" s="269"/>
      <c r="D58" s="269"/>
      <c r="E58" s="270"/>
      <c r="F58" s="54">
        <v>0</v>
      </c>
      <c r="G58" s="55">
        <v>0</v>
      </c>
      <c r="H58" s="39">
        <f t="shared" ref="H58:H65" si="6">F58*G58</f>
        <v>0</v>
      </c>
      <c r="I58" s="265"/>
      <c r="J58" s="266"/>
      <c r="K58" s="143"/>
      <c r="L58" s="309"/>
      <c r="M58" s="67">
        <f t="shared" ref="M58:M67" si="7">IF(K58="",H58,K58)</f>
        <v>0</v>
      </c>
      <c r="N58" s="132" t="s">
        <v>165</v>
      </c>
    </row>
    <row r="59" spans="1:14" x14ac:dyDescent="0.3">
      <c r="A59" s="259"/>
      <c r="B59" s="268"/>
      <c r="C59" s="269"/>
      <c r="D59" s="269"/>
      <c r="E59" s="270"/>
      <c r="F59" s="54">
        <v>0</v>
      </c>
      <c r="G59" s="55">
        <v>0</v>
      </c>
      <c r="H59" s="39">
        <f t="shared" si="6"/>
        <v>0</v>
      </c>
      <c r="I59" s="265"/>
      <c r="J59" s="266"/>
      <c r="K59" s="143"/>
      <c r="L59" s="309"/>
      <c r="M59" s="67">
        <f t="shared" si="7"/>
        <v>0</v>
      </c>
    </row>
    <row r="60" spans="1:14" x14ac:dyDescent="0.3">
      <c r="A60" s="259"/>
      <c r="B60" s="268"/>
      <c r="C60" s="269"/>
      <c r="D60" s="269"/>
      <c r="E60" s="270"/>
      <c r="F60" s="54">
        <v>0</v>
      </c>
      <c r="G60" s="55">
        <v>0</v>
      </c>
      <c r="H60" s="39">
        <f t="shared" si="6"/>
        <v>0</v>
      </c>
      <c r="I60" s="265"/>
      <c r="J60" s="266"/>
      <c r="K60" s="143"/>
      <c r="L60" s="309"/>
      <c r="M60" s="67">
        <f t="shared" si="7"/>
        <v>0</v>
      </c>
    </row>
    <row r="61" spans="1:14" x14ac:dyDescent="0.3">
      <c r="A61" s="259"/>
      <c r="B61" s="268"/>
      <c r="C61" s="269"/>
      <c r="D61" s="269"/>
      <c r="E61" s="270"/>
      <c r="F61" s="54">
        <v>0</v>
      </c>
      <c r="G61" s="55">
        <v>0</v>
      </c>
      <c r="H61" s="39">
        <f t="shared" si="6"/>
        <v>0</v>
      </c>
      <c r="I61" s="265"/>
      <c r="J61" s="266"/>
      <c r="K61" s="143"/>
      <c r="L61" s="309"/>
      <c r="M61" s="67">
        <f t="shared" si="7"/>
        <v>0</v>
      </c>
    </row>
    <row r="62" spans="1:14" x14ac:dyDescent="0.3">
      <c r="A62" s="259"/>
      <c r="B62" s="268"/>
      <c r="C62" s="269"/>
      <c r="D62" s="269"/>
      <c r="E62" s="270"/>
      <c r="F62" s="54">
        <v>0</v>
      </c>
      <c r="G62" s="55">
        <v>0</v>
      </c>
      <c r="H62" s="39">
        <f t="shared" si="6"/>
        <v>0</v>
      </c>
      <c r="I62" s="265"/>
      <c r="J62" s="266"/>
      <c r="K62" s="143"/>
      <c r="L62" s="309"/>
      <c r="M62" s="67">
        <f t="shared" si="7"/>
        <v>0</v>
      </c>
    </row>
    <row r="63" spans="1:14" x14ac:dyDescent="0.3">
      <c r="A63" s="259"/>
      <c r="B63" s="268"/>
      <c r="C63" s="269"/>
      <c r="D63" s="269"/>
      <c r="E63" s="270"/>
      <c r="F63" s="54">
        <v>0</v>
      </c>
      <c r="G63" s="55">
        <v>0</v>
      </c>
      <c r="H63" s="39">
        <f t="shared" si="6"/>
        <v>0</v>
      </c>
      <c r="I63" s="265"/>
      <c r="J63" s="266"/>
      <c r="K63" s="143"/>
      <c r="L63" s="309"/>
      <c r="M63" s="67">
        <f t="shared" si="7"/>
        <v>0</v>
      </c>
    </row>
    <row r="64" spans="1:14" x14ac:dyDescent="0.3">
      <c r="A64" s="259"/>
      <c r="B64" s="268"/>
      <c r="C64" s="269"/>
      <c r="D64" s="269"/>
      <c r="E64" s="270"/>
      <c r="F64" s="54">
        <v>0</v>
      </c>
      <c r="G64" s="55">
        <v>0</v>
      </c>
      <c r="H64" s="39">
        <f t="shared" si="6"/>
        <v>0</v>
      </c>
      <c r="I64" s="265"/>
      <c r="J64" s="266"/>
      <c r="K64" s="143"/>
      <c r="L64" s="309"/>
      <c r="M64" s="67">
        <f t="shared" si="7"/>
        <v>0</v>
      </c>
    </row>
    <row r="65" spans="1:13" x14ac:dyDescent="0.3">
      <c r="A65" s="259"/>
      <c r="B65" s="268"/>
      <c r="C65" s="269"/>
      <c r="D65" s="269"/>
      <c r="E65" s="270"/>
      <c r="F65" s="54">
        <v>0</v>
      </c>
      <c r="G65" s="55">
        <v>0</v>
      </c>
      <c r="H65" s="39">
        <f t="shared" si="6"/>
        <v>0</v>
      </c>
      <c r="I65" s="265"/>
      <c r="J65" s="266"/>
      <c r="K65" s="143"/>
      <c r="L65" s="309"/>
      <c r="M65" s="67">
        <f t="shared" si="7"/>
        <v>0</v>
      </c>
    </row>
    <row r="66" spans="1:13" x14ac:dyDescent="0.3">
      <c r="A66" s="259"/>
      <c r="B66" s="116"/>
      <c r="C66" s="117"/>
      <c r="D66" s="117"/>
      <c r="E66" s="118"/>
      <c r="F66" s="54">
        <v>0</v>
      </c>
      <c r="G66" s="55">
        <v>0</v>
      </c>
      <c r="H66" s="39">
        <f>F66*G66</f>
        <v>0</v>
      </c>
      <c r="I66" s="265"/>
      <c r="J66" s="266"/>
      <c r="K66" s="143"/>
      <c r="L66" s="309"/>
      <c r="M66" s="67">
        <f t="shared" si="7"/>
        <v>0</v>
      </c>
    </row>
    <row r="67" spans="1:13" ht="15" thickBot="1" x14ac:dyDescent="0.35">
      <c r="A67" s="259"/>
      <c r="B67" s="332"/>
      <c r="C67" s="333"/>
      <c r="D67" s="333"/>
      <c r="E67" s="334"/>
      <c r="F67" s="56">
        <v>0</v>
      </c>
      <c r="G67" s="55">
        <v>0</v>
      </c>
      <c r="H67" s="40">
        <f>G67*F67</f>
        <v>0</v>
      </c>
      <c r="I67" s="265"/>
      <c r="J67" s="266"/>
      <c r="K67" s="144"/>
      <c r="L67" s="309"/>
      <c r="M67" s="67">
        <f t="shared" si="7"/>
        <v>0</v>
      </c>
    </row>
    <row r="68" spans="1:13" ht="15" thickBot="1" x14ac:dyDescent="0.35">
      <c r="A68" s="95"/>
      <c r="B68" s="96"/>
      <c r="C68" s="96"/>
      <c r="D68" s="98" t="s">
        <v>128</v>
      </c>
      <c r="E68" s="96"/>
      <c r="F68" s="96"/>
      <c r="G68" s="97" t="s">
        <v>127</v>
      </c>
      <c r="H68" s="41">
        <f>SUM(H57:H67)</f>
        <v>0</v>
      </c>
      <c r="I68" s="267"/>
      <c r="J68" s="267"/>
      <c r="K68" s="41">
        <f>M68</f>
        <v>0</v>
      </c>
      <c r="L68" s="335"/>
      <c r="M68" s="77">
        <f>SUM(M57:M67)</f>
        <v>0</v>
      </c>
    </row>
    <row r="69" spans="1:13" ht="15" thickBot="1" x14ac:dyDescent="0.35">
      <c r="A69" s="79"/>
      <c r="B69" s="79"/>
      <c r="C69" s="79"/>
      <c r="D69" s="79"/>
      <c r="E69" s="79"/>
      <c r="F69" s="79"/>
      <c r="G69" s="79"/>
      <c r="H69" s="81"/>
      <c r="I69" s="145"/>
      <c r="J69" s="145"/>
      <c r="K69" s="81"/>
      <c r="L69" s="82"/>
      <c r="M69" s="80"/>
    </row>
    <row r="70" spans="1:13" ht="26.55" customHeight="1" thickBot="1" x14ac:dyDescent="0.35">
      <c r="B70" s="324" t="s">
        <v>77</v>
      </c>
      <c r="C70" s="325"/>
      <c r="D70" s="325"/>
      <c r="E70" s="325"/>
      <c r="F70" s="325"/>
      <c r="G70" s="325"/>
      <c r="H70" s="326"/>
      <c r="I70" s="246" t="s">
        <v>78</v>
      </c>
      <c r="J70" s="246"/>
      <c r="K70" s="37" t="s">
        <v>79</v>
      </c>
      <c r="L70" s="38" t="s">
        <v>80</v>
      </c>
    </row>
    <row r="71" spans="1:13" x14ac:dyDescent="0.3">
      <c r="A71" s="310" t="s">
        <v>122</v>
      </c>
      <c r="B71" s="313"/>
      <c r="C71" s="314"/>
      <c r="D71" s="314"/>
      <c r="E71" s="314"/>
      <c r="F71" s="314"/>
      <c r="G71" s="314"/>
      <c r="H71" s="315"/>
      <c r="I71" s="316">
        <v>0</v>
      </c>
      <c r="J71" s="317"/>
      <c r="K71" s="59"/>
      <c r="L71" s="308"/>
      <c r="M71" s="67">
        <f>IF(K71="",I71,K71)</f>
        <v>0</v>
      </c>
    </row>
    <row r="72" spans="1:13" x14ac:dyDescent="0.3">
      <c r="A72" s="311"/>
      <c r="B72" s="319"/>
      <c r="C72" s="320"/>
      <c r="D72" s="320"/>
      <c r="E72" s="320"/>
      <c r="F72" s="320"/>
      <c r="G72" s="320"/>
      <c r="H72" s="321"/>
      <c r="I72" s="322">
        <v>0</v>
      </c>
      <c r="J72" s="323"/>
      <c r="K72" s="60"/>
      <c r="L72" s="309"/>
      <c r="M72" s="67">
        <f t="shared" ref="M72:M95" si="8">IF(K72="",I72,K72)</f>
        <v>0</v>
      </c>
    </row>
    <row r="73" spans="1:13" x14ac:dyDescent="0.3">
      <c r="A73" s="311"/>
      <c r="B73" s="319"/>
      <c r="C73" s="320"/>
      <c r="D73" s="320"/>
      <c r="E73" s="320"/>
      <c r="F73" s="320"/>
      <c r="G73" s="320"/>
      <c r="H73" s="321"/>
      <c r="I73" s="322">
        <v>0</v>
      </c>
      <c r="J73" s="323"/>
      <c r="K73" s="60"/>
      <c r="L73" s="309"/>
      <c r="M73" s="67">
        <f t="shared" si="8"/>
        <v>0</v>
      </c>
    </row>
    <row r="74" spans="1:13" ht="15" thickBot="1" x14ac:dyDescent="0.35">
      <c r="A74" s="312"/>
      <c r="B74" s="327"/>
      <c r="C74" s="328"/>
      <c r="D74" s="328"/>
      <c r="E74" s="328"/>
      <c r="F74" s="328"/>
      <c r="G74" s="328"/>
      <c r="H74" s="329"/>
      <c r="I74" s="330">
        <v>0</v>
      </c>
      <c r="J74" s="331"/>
      <c r="K74" s="61"/>
      <c r="L74" s="318"/>
      <c r="M74" s="67">
        <f t="shared" si="8"/>
        <v>0</v>
      </c>
    </row>
    <row r="75" spans="1:13" x14ac:dyDescent="0.3">
      <c r="A75" s="310" t="s">
        <v>95</v>
      </c>
      <c r="B75" s="313"/>
      <c r="C75" s="314"/>
      <c r="D75" s="314"/>
      <c r="E75" s="314"/>
      <c r="F75" s="314"/>
      <c r="G75" s="314"/>
      <c r="H75" s="315"/>
      <c r="I75" s="316">
        <v>0</v>
      </c>
      <c r="J75" s="317"/>
      <c r="K75" s="59"/>
      <c r="L75" s="308"/>
      <c r="M75" s="67">
        <f t="shared" si="8"/>
        <v>0</v>
      </c>
    </row>
    <row r="76" spans="1:13" x14ac:dyDescent="0.3">
      <c r="A76" s="311"/>
      <c r="B76" s="319"/>
      <c r="C76" s="320"/>
      <c r="D76" s="320"/>
      <c r="E76" s="320"/>
      <c r="F76" s="320"/>
      <c r="G76" s="320"/>
      <c r="H76" s="321"/>
      <c r="I76" s="322">
        <v>0</v>
      </c>
      <c r="J76" s="323"/>
      <c r="K76" s="60"/>
      <c r="L76" s="309"/>
      <c r="M76" s="67">
        <f t="shared" si="8"/>
        <v>0</v>
      </c>
    </row>
    <row r="77" spans="1:13" x14ac:dyDescent="0.3">
      <c r="A77" s="311"/>
      <c r="B77" s="319"/>
      <c r="C77" s="320"/>
      <c r="D77" s="320"/>
      <c r="E77" s="320"/>
      <c r="F77" s="320"/>
      <c r="G77" s="320"/>
      <c r="H77" s="321"/>
      <c r="I77" s="322">
        <v>0</v>
      </c>
      <c r="J77" s="323"/>
      <c r="K77" s="60"/>
      <c r="L77" s="309"/>
      <c r="M77" s="67">
        <f t="shared" si="8"/>
        <v>0</v>
      </c>
    </row>
    <row r="78" spans="1:13" ht="15" thickBot="1" x14ac:dyDescent="0.35">
      <c r="A78" s="311"/>
      <c r="B78" s="319"/>
      <c r="C78" s="320"/>
      <c r="D78" s="320"/>
      <c r="E78" s="320"/>
      <c r="F78" s="320"/>
      <c r="G78" s="320"/>
      <c r="H78" s="321"/>
      <c r="I78" s="322">
        <v>0</v>
      </c>
      <c r="J78" s="323"/>
      <c r="K78" s="60"/>
      <c r="L78" s="309"/>
      <c r="M78" s="67">
        <f t="shared" si="8"/>
        <v>0</v>
      </c>
    </row>
    <row r="79" spans="1:13" x14ac:dyDescent="0.3">
      <c r="A79" s="344" t="s">
        <v>96</v>
      </c>
      <c r="B79" s="314"/>
      <c r="C79" s="314"/>
      <c r="D79" s="314"/>
      <c r="E79" s="314"/>
      <c r="F79" s="314"/>
      <c r="G79" s="314"/>
      <c r="H79" s="315"/>
      <c r="I79" s="316">
        <v>0</v>
      </c>
      <c r="J79" s="317"/>
      <c r="K79" s="59"/>
      <c r="L79" s="308"/>
      <c r="M79" s="67">
        <f t="shared" si="8"/>
        <v>0</v>
      </c>
    </row>
    <row r="80" spans="1:13" x14ac:dyDescent="0.3">
      <c r="A80" s="345"/>
      <c r="B80" s="347"/>
      <c r="C80" s="320"/>
      <c r="D80" s="320"/>
      <c r="E80" s="320"/>
      <c r="F80" s="320"/>
      <c r="G80" s="320"/>
      <c r="H80" s="321"/>
      <c r="I80" s="322">
        <v>0</v>
      </c>
      <c r="J80" s="323"/>
      <c r="K80" s="60"/>
      <c r="L80" s="309"/>
      <c r="M80" s="67">
        <f t="shared" si="8"/>
        <v>0</v>
      </c>
    </row>
    <row r="81" spans="1:13" x14ac:dyDescent="0.3">
      <c r="A81" s="345"/>
      <c r="B81" s="347"/>
      <c r="C81" s="320"/>
      <c r="D81" s="320"/>
      <c r="E81" s="320"/>
      <c r="F81" s="320"/>
      <c r="G81" s="320"/>
      <c r="H81" s="321"/>
      <c r="I81" s="322">
        <v>0</v>
      </c>
      <c r="J81" s="323"/>
      <c r="K81" s="60"/>
      <c r="L81" s="309"/>
      <c r="M81" s="67">
        <f t="shared" si="8"/>
        <v>0</v>
      </c>
    </row>
    <row r="82" spans="1:13" x14ac:dyDescent="0.3">
      <c r="A82" s="345"/>
      <c r="B82" s="347"/>
      <c r="C82" s="320"/>
      <c r="D82" s="320"/>
      <c r="E82" s="320"/>
      <c r="F82" s="320"/>
      <c r="G82" s="320"/>
      <c r="H82" s="321"/>
      <c r="I82" s="322">
        <v>0</v>
      </c>
      <c r="J82" s="323"/>
      <c r="K82" s="60"/>
      <c r="L82" s="309"/>
      <c r="M82" s="67">
        <f t="shared" si="8"/>
        <v>0</v>
      </c>
    </row>
    <row r="83" spans="1:13" ht="15" thickBot="1" x14ac:dyDescent="0.35">
      <c r="A83" s="346"/>
      <c r="B83" s="348"/>
      <c r="C83" s="328"/>
      <c r="D83" s="328"/>
      <c r="E83" s="328"/>
      <c r="F83" s="328"/>
      <c r="G83" s="328"/>
      <c r="H83" s="329"/>
      <c r="I83" s="330">
        <v>0</v>
      </c>
      <c r="J83" s="331"/>
      <c r="K83" s="61"/>
      <c r="L83" s="318"/>
      <c r="M83" s="67">
        <f t="shared" si="8"/>
        <v>0</v>
      </c>
    </row>
    <row r="84" spans="1:13" x14ac:dyDescent="0.3">
      <c r="A84" s="337" t="s">
        <v>187</v>
      </c>
      <c r="B84" s="340"/>
      <c r="C84" s="340"/>
      <c r="D84" s="340"/>
      <c r="E84" s="340"/>
      <c r="F84" s="340"/>
      <c r="G84" s="340"/>
      <c r="H84" s="340"/>
      <c r="I84" s="341">
        <v>0</v>
      </c>
      <c r="J84" s="317"/>
      <c r="K84" s="59"/>
      <c r="L84" s="308"/>
      <c r="M84" s="67">
        <f t="shared" si="8"/>
        <v>0</v>
      </c>
    </row>
    <row r="85" spans="1:13" x14ac:dyDescent="0.3">
      <c r="A85" s="338"/>
      <c r="B85" s="342"/>
      <c r="C85" s="342"/>
      <c r="D85" s="342"/>
      <c r="E85" s="342"/>
      <c r="F85" s="342"/>
      <c r="G85" s="342"/>
      <c r="H85" s="342"/>
      <c r="I85" s="343">
        <v>0</v>
      </c>
      <c r="J85" s="323"/>
      <c r="K85" s="60"/>
      <c r="L85" s="309"/>
      <c r="M85" s="67">
        <f t="shared" si="8"/>
        <v>0</v>
      </c>
    </row>
    <row r="86" spans="1:13" x14ac:dyDescent="0.3">
      <c r="A86" s="338"/>
      <c r="B86" s="342"/>
      <c r="C86" s="342"/>
      <c r="D86" s="342"/>
      <c r="E86" s="342"/>
      <c r="F86" s="342"/>
      <c r="G86" s="342"/>
      <c r="H86" s="342"/>
      <c r="I86" s="343">
        <v>0</v>
      </c>
      <c r="J86" s="323"/>
      <c r="K86" s="60"/>
      <c r="L86" s="309"/>
      <c r="M86" s="67">
        <f t="shared" si="8"/>
        <v>0</v>
      </c>
    </row>
    <row r="87" spans="1:13" x14ac:dyDescent="0.3">
      <c r="A87" s="338"/>
      <c r="B87" s="342"/>
      <c r="C87" s="342"/>
      <c r="D87" s="342"/>
      <c r="E87" s="342"/>
      <c r="F87" s="342"/>
      <c r="G87" s="342"/>
      <c r="H87" s="342"/>
      <c r="I87" s="343">
        <v>0</v>
      </c>
      <c r="J87" s="323"/>
      <c r="K87" s="60"/>
      <c r="L87" s="309"/>
      <c r="M87" s="67">
        <f t="shared" si="8"/>
        <v>0</v>
      </c>
    </row>
    <row r="88" spans="1:13" x14ac:dyDescent="0.3">
      <c r="A88" s="338"/>
      <c r="B88" s="342"/>
      <c r="C88" s="342"/>
      <c r="D88" s="342"/>
      <c r="E88" s="342"/>
      <c r="F88" s="342"/>
      <c r="G88" s="342"/>
      <c r="H88" s="342"/>
      <c r="I88" s="343">
        <v>0</v>
      </c>
      <c r="J88" s="323"/>
      <c r="K88" s="60"/>
      <c r="L88" s="309"/>
      <c r="M88" s="67">
        <f t="shared" si="8"/>
        <v>0</v>
      </c>
    </row>
    <row r="89" spans="1:13" ht="15" thickBot="1" x14ac:dyDescent="0.35">
      <c r="A89" s="339"/>
      <c r="B89" s="225"/>
      <c r="C89" s="225"/>
      <c r="D89" s="225"/>
      <c r="E89" s="225"/>
      <c r="F89" s="225"/>
      <c r="G89" s="225"/>
      <c r="H89" s="225"/>
      <c r="I89" s="349">
        <v>0</v>
      </c>
      <c r="J89" s="331"/>
      <c r="K89" s="61"/>
      <c r="L89" s="318"/>
      <c r="M89" s="67">
        <f t="shared" si="8"/>
        <v>0</v>
      </c>
    </row>
    <row r="90" spans="1:13" x14ac:dyDescent="0.3">
      <c r="A90" s="310" t="s">
        <v>188</v>
      </c>
      <c r="B90" s="313"/>
      <c r="C90" s="314"/>
      <c r="D90" s="314"/>
      <c r="E90" s="314"/>
      <c r="F90" s="314"/>
      <c r="G90" s="314"/>
      <c r="H90" s="315"/>
      <c r="I90" s="316">
        <v>0</v>
      </c>
      <c r="J90" s="317"/>
      <c r="K90" s="59"/>
      <c r="L90" s="308"/>
      <c r="M90" s="67">
        <f t="shared" si="8"/>
        <v>0</v>
      </c>
    </row>
    <row r="91" spans="1:13" x14ac:dyDescent="0.3">
      <c r="A91" s="311"/>
      <c r="B91" s="319"/>
      <c r="C91" s="320"/>
      <c r="D91" s="320"/>
      <c r="E91" s="320"/>
      <c r="F91" s="320"/>
      <c r="G91" s="320"/>
      <c r="H91" s="321"/>
      <c r="I91" s="322">
        <v>0</v>
      </c>
      <c r="J91" s="323"/>
      <c r="K91" s="60"/>
      <c r="L91" s="309"/>
      <c r="M91" s="67">
        <f t="shared" si="8"/>
        <v>0</v>
      </c>
    </row>
    <row r="92" spans="1:13" x14ac:dyDescent="0.3">
      <c r="A92" s="311"/>
      <c r="B92" s="319"/>
      <c r="C92" s="320"/>
      <c r="D92" s="320"/>
      <c r="E92" s="320"/>
      <c r="F92" s="320"/>
      <c r="G92" s="320"/>
      <c r="H92" s="321"/>
      <c r="I92" s="322">
        <v>0</v>
      </c>
      <c r="J92" s="323"/>
      <c r="K92" s="60"/>
      <c r="L92" s="309"/>
      <c r="M92" s="67">
        <f t="shared" si="8"/>
        <v>0</v>
      </c>
    </row>
    <row r="93" spans="1:13" x14ac:dyDescent="0.3">
      <c r="A93" s="311"/>
      <c r="B93" s="319"/>
      <c r="C93" s="320"/>
      <c r="D93" s="320"/>
      <c r="E93" s="320"/>
      <c r="F93" s="320"/>
      <c r="G93" s="320"/>
      <c r="H93" s="321"/>
      <c r="I93" s="322">
        <v>0</v>
      </c>
      <c r="J93" s="323"/>
      <c r="K93" s="60"/>
      <c r="L93" s="309"/>
      <c r="M93" s="67">
        <f t="shared" si="8"/>
        <v>0</v>
      </c>
    </row>
    <row r="94" spans="1:13" x14ac:dyDescent="0.3">
      <c r="A94" s="311"/>
      <c r="B94" s="319"/>
      <c r="C94" s="320"/>
      <c r="D94" s="320"/>
      <c r="E94" s="320"/>
      <c r="F94" s="320"/>
      <c r="G94" s="320"/>
      <c r="H94" s="321"/>
      <c r="I94" s="322">
        <v>0</v>
      </c>
      <c r="J94" s="323"/>
      <c r="K94" s="60"/>
      <c r="L94" s="309"/>
      <c r="M94" s="67">
        <f t="shared" si="8"/>
        <v>0</v>
      </c>
    </row>
    <row r="95" spans="1:13" ht="15" thickBot="1" x14ac:dyDescent="0.35">
      <c r="A95" s="312"/>
      <c r="B95" s="327"/>
      <c r="C95" s="328"/>
      <c r="D95" s="328"/>
      <c r="E95" s="328"/>
      <c r="F95" s="328"/>
      <c r="G95" s="328"/>
      <c r="H95" s="329"/>
      <c r="I95" s="330">
        <v>0</v>
      </c>
      <c r="J95" s="331"/>
      <c r="K95" s="61"/>
      <c r="L95" s="318"/>
      <c r="M95" s="67">
        <f t="shared" si="8"/>
        <v>0</v>
      </c>
    </row>
    <row r="96" spans="1:13" ht="24" thickBot="1" x14ac:dyDescent="0.35">
      <c r="A96" s="65" t="s">
        <v>99</v>
      </c>
      <c r="B96" s="382"/>
      <c r="C96" s="382"/>
      <c r="D96" s="382"/>
      <c r="E96" s="382"/>
      <c r="F96" s="382"/>
      <c r="G96" s="382"/>
      <c r="H96" s="382"/>
      <c r="I96" s="383">
        <v>0</v>
      </c>
      <c r="J96" s="384"/>
      <c r="K96" s="63"/>
      <c r="L96" s="64"/>
      <c r="M96" s="67">
        <f>IF(K96="",I96,K96)</f>
        <v>0</v>
      </c>
    </row>
    <row r="97" spans="1:13" ht="15" thickBot="1" x14ac:dyDescent="0.35">
      <c r="B97" s="395" t="s">
        <v>101</v>
      </c>
      <c r="C97" s="396"/>
      <c r="D97" s="396"/>
      <c r="E97" s="396"/>
      <c r="F97" s="396"/>
      <c r="G97" s="396"/>
      <c r="H97" s="397"/>
      <c r="I97" s="398">
        <f>SUM(I71:J96)</f>
        <v>0</v>
      </c>
      <c r="J97" s="399"/>
      <c r="K97" s="70">
        <f>M97</f>
        <v>0</v>
      </c>
      <c r="L97" s="64"/>
      <c r="M97" s="78">
        <f>SUM(M71:M96)</f>
        <v>0</v>
      </c>
    </row>
    <row r="98" spans="1:13" ht="23.55" customHeight="1" thickBot="1" x14ac:dyDescent="0.35">
      <c r="B98" s="390" t="s">
        <v>100</v>
      </c>
      <c r="C98" s="391"/>
      <c r="D98" s="391"/>
      <c r="E98" s="391"/>
      <c r="F98" s="391"/>
      <c r="G98" s="391"/>
      <c r="H98" s="392"/>
      <c r="I98" s="393">
        <f>I97+H68+H55+H41+H26</f>
        <v>0</v>
      </c>
      <c r="J98" s="394"/>
      <c r="K98" s="70">
        <f>K97+K68+K55+K41+K26</f>
        <v>0</v>
      </c>
      <c r="L98" s="64"/>
    </row>
    <row r="100" spans="1:13" ht="15" thickBot="1" x14ac:dyDescent="0.35"/>
    <row r="101" spans="1:13" ht="37.950000000000003" customHeight="1" thickBot="1" x14ac:dyDescent="0.35">
      <c r="A101" s="58"/>
      <c r="B101" s="385" t="s">
        <v>97</v>
      </c>
      <c r="C101" s="386"/>
      <c r="D101" s="386"/>
      <c r="E101" s="386"/>
      <c r="F101" s="386"/>
      <c r="G101" s="386"/>
      <c r="H101" s="387"/>
    </row>
    <row r="102" spans="1:13" ht="37.950000000000003" customHeight="1" thickBot="1" x14ac:dyDescent="0.35">
      <c r="A102" s="58"/>
      <c r="B102" s="243" t="s">
        <v>77</v>
      </c>
      <c r="C102" s="244"/>
      <c r="D102" s="244"/>
      <c r="E102" s="244"/>
      <c r="F102" s="244"/>
      <c r="G102" s="244"/>
      <c r="H102" s="245"/>
      <c r="I102" s="246" t="s">
        <v>78</v>
      </c>
      <c r="J102" s="246"/>
      <c r="K102" s="37" t="s">
        <v>79</v>
      </c>
      <c r="L102" s="38" t="s">
        <v>80</v>
      </c>
    </row>
    <row r="103" spans="1:13" ht="47.4" thickBot="1" x14ac:dyDescent="0.35">
      <c r="A103" s="62" t="s">
        <v>98</v>
      </c>
      <c r="B103" s="382"/>
      <c r="C103" s="382"/>
      <c r="D103" s="382"/>
      <c r="E103" s="382"/>
      <c r="F103" s="382"/>
      <c r="G103" s="382"/>
      <c r="H103" s="382"/>
      <c r="I103" s="388">
        <v>0</v>
      </c>
      <c r="J103" s="389"/>
      <c r="K103" s="66"/>
      <c r="L103" s="64"/>
      <c r="M103" s="67">
        <f>IF(K103="",I103,K103)</f>
        <v>0</v>
      </c>
    </row>
    <row r="104" spans="1:13" x14ac:dyDescent="0.3">
      <c r="A104" s="350" t="s">
        <v>102</v>
      </c>
      <c r="B104" s="352" t="s">
        <v>103</v>
      </c>
      <c r="C104" s="353"/>
      <c r="D104" s="354"/>
      <c r="E104" s="354"/>
      <c r="F104" s="354"/>
      <c r="G104" s="354"/>
      <c r="H104" s="355"/>
      <c r="I104" s="316">
        <v>0</v>
      </c>
      <c r="J104" s="317"/>
      <c r="K104" s="59"/>
      <c r="L104" s="308"/>
      <c r="M104" s="67">
        <f>IF(K104="",I104,K104)</f>
        <v>0</v>
      </c>
    </row>
    <row r="105" spans="1:13" x14ac:dyDescent="0.3">
      <c r="A105" s="351"/>
      <c r="B105" s="357" t="s">
        <v>185</v>
      </c>
      <c r="C105" s="358"/>
      <c r="D105" s="358"/>
      <c r="E105" s="358"/>
      <c r="F105" s="358"/>
      <c r="G105" s="358"/>
      <c r="H105" s="359"/>
      <c r="I105" s="322">
        <v>0</v>
      </c>
      <c r="J105" s="323"/>
      <c r="K105" s="60"/>
      <c r="L105" s="309"/>
      <c r="M105" s="67">
        <f t="shared" ref="M105:M109" si="9">IF(K105="",I105,K105)</f>
        <v>0</v>
      </c>
    </row>
    <row r="106" spans="1:13" x14ac:dyDescent="0.3">
      <c r="A106" s="351"/>
      <c r="B106" s="357" t="s">
        <v>104</v>
      </c>
      <c r="C106" s="358"/>
      <c r="D106" s="358"/>
      <c r="E106" s="358"/>
      <c r="F106" s="358"/>
      <c r="G106" s="358"/>
      <c r="H106" s="359"/>
      <c r="I106" s="322">
        <v>0</v>
      </c>
      <c r="J106" s="323"/>
      <c r="K106" s="60"/>
      <c r="L106" s="309"/>
      <c r="M106" s="67">
        <f t="shared" si="9"/>
        <v>0</v>
      </c>
    </row>
    <row r="107" spans="1:13" x14ac:dyDescent="0.3">
      <c r="A107" s="360" t="s">
        <v>107</v>
      </c>
      <c r="B107" s="362" t="s">
        <v>105</v>
      </c>
      <c r="C107" s="363"/>
      <c r="D107" s="363"/>
      <c r="E107" s="363"/>
      <c r="F107" s="363"/>
      <c r="G107" s="363"/>
      <c r="H107" s="364"/>
      <c r="I107" s="322">
        <v>0</v>
      </c>
      <c r="J107" s="323"/>
      <c r="K107" s="60"/>
      <c r="L107" s="309"/>
      <c r="M107" s="67">
        <f t="shared" si="9"/>
        <v>0</v>
      </c>
    </row>
    <row r="108" spans="1:13" x14ac:dyDescent="0.3">
      <c r="A108" s="360"/>
      <c r="B108" s="373" t="s">
        <v>106</v>
      </c>
      <c r="C108" s="374"/>
      <c r="D108" s="374"/>
      <c r="E108" s="374"/>
      <c r="F108" s="374"/>
      <c r="G108" s="374"/>
      <c r="H108" s="374"/>
      <c r="I108" s="343">
        <v>0</v>
      </c>
      <c r="J108" s="323"/>
      <c r="K108" s="60"/>
      <c r="L108" s="309"/>
      <c r="M108" s="67">
        <f t="shared" si="9"/>
        <v>0</v>
      </c>
    </row>
    <row r="109" spans="1:13" ht="15" thickBot="1" x14ac:dyDescent="0.35">
      <c r="A109" s="360"/>
      <c r="B109" s="375" t="s">
        <v>166</v>
      </c>
      <c r="C109" s="376"/>
      <c r="D109" s="377"/>
      <c r="E109" s="378"/>
      <c r="F109" s="378"/>
      <c r="G109" s="378"/>
      <c r="H109" s="379"/>
      <c r="I109" s="380">
        <v>0</v>
      </c>
      <c r="J109" s="381"/>
      <c r="K109" s="71"/>
      <c r="L109" s="309"/>
      <c r="M109" s="67">
        <f t="shared" si="9"/>
        <v>0</v>
      </c>
    </row>
    <row r="110" spans="1:13" ht="15" thickBot="1" x14ac:dyDescent="0.35">
      <c r="A110" s="360"/>
      <c r="B110" s="99"/>
      <c r="C110" s="100"/>
      <c r="D110" s="100"/>
      <c r="E110" s="371" t="s">
        <v>167</v>
      </c>
      <c r="F110" s="371"/>
      <c r="G110" s="371"/>
      <c r="H110" s="372"/>
      <c r="I110" s="369">
        <f>SUM(I104:J109)</f>
        <v>0</v>
      </c>
      <c r="J110" s="370"/>
      <c r="K110" s="72"/>
      <c r="L110" s="356"/>
      <c r="M110" s="67">
        <f>SUM(M104:M109)</f>
        <v>0</v>
      </c>
    </row>
    <row r="111" spans="1:13" ht="15" thickBot="1" x14ac:dyDescent="0.35">
      <c r="A111" s="361"/>
      <c r="B111" s="420" t="s">
        <v>186</v>
      </c>
      <c r="C111" s="421"/>
      <c r="D111" s="421"/>
      <c r="E111" s="421"/>
      <c r="F111" s="421"/>
      <c r="G111" s="421"/>
      <c r="H111" s="422"/>
      <c r="I111" s="423">
        <f>I103+I110</f>
        <v>0</v>
      </c>
      <c r="J111" s="424"/>
      <c r="K111" s="121">
        <f>I111</f>
        <v>0</v>
      </c>
      <c r="L111" s="335"/>
      <c r="M111" s="67">
        <f>M110+M103</f>
        <v>0</v>
      </c>
    </row>
    <row r="112" spans="1:13" ht="25.95" customHeight="1" thickBot="1" x14ac:dyDescent="0.35">
      <c r="D112" s="367" t="s">
        <v>129</v>
      </c>
      <c r="E112" s="367"/>
      <c r="F112" s="367"/>
      <c r="G112" s="367"/>
      <c r="H112" s="367"/>
      <c r="I112" s="368" t="s">
        <v>130</v>
      </c>
      <c r="J112" s="368"/>
      <c r="K112" s="368"/>
      <c r="L112" s="368"/>
    </row>
    <row r="113" spans="1:13" ht="24" customHeight="1" thickBot="1" x14ac:dyDescent="0.35">
      <c r="B113" s="390" t="s">
        <v>108</v>
      </c>
      <c r="C113" s="391"/>
      <c r="D113" s="391"/>
      <c r="E113" s="391"/>
      <c r="F113" s="391"/>
      <c r="G113" s="391"/>
      <c r="H113" s="392"/>
      <c r="I113" s="393">
        <f>I111+I98</f>
        <v>0</v>
      </c>
      <c r="J113" s="394"/>
      <c r="K113" s="70">
        <f>K111+K98</f>
        <v>0</v>
      </c>
      <c r="L113" s="73"/>
    </row>
    <row r="117" spans="1:13" ht="29.55" customHeight="1" thickBot="1" x14ac:dyDescent="0.35">
      <c r="B117" s="365" t="s">
        <v>173</v>
      </c>
      <c r="C117" s="366"/>
      <c r="D117" s="366"/>
      <c r="E117" s="366"/>
      <c r="F117" s="366"/>
      <c r="G117" s="366"/>
      <c r="H117" s="366"/>
      <c r="I117" s="366"/>
      <c r="J117" s="366"/>
    </row>
    <row r="118" spans="1:13" ht="34.5" customHeight="1" thickBot="1" x14ac:dyDescent="0.35">
      <c r="B118" s="243" t="s">
        <v>77</v>
      </c>
      <c r="C118" s="244"/>
      <c r="D118" s="244"/>
      <c r="E118" s="244"/>
      <c r="F118" s="244"/>
      <c r="G118" s="244"/>
      <c r="H118" s="245"/>
      <c r="I118" s="246" t="s">
        <v>78</v>
      </c>
      <c r="J118" s="246"/>
      <c r="K118" s="37" t="s">
        <v>79</v>
      </c>
      <c r="L118" s="38" t="s">
        <v>80</v>
      </c>
    </row>
    <row r="119" spans="1:13" ht="17.55" customHeight="1" x14ac:dyDescent="0.3">
      <c r="A119" s="310" t="s">
        <v>110</v>
      </c>
      <c r="B119" s="313"/>
      <c r="C119" s="314"/>
      <c r="D119" s="314"/>
      <c r="E119" s="314"/>
      <c r="F119" s="314"/>
      <c r="G119" s="314"/>
      <c r="H119" s="315"/>
      <c r="I119" s="316">
        <v>0</v>
      </c>
      <c r="J119" s="317"/>
      <c r="K119" s="59"/>
      <c r="L119" s="308"/>
      <c r="M119" s="67">
        <f>IF(K119="",I119,K119)</f>
        <v>0</v>
      </c>
    </row>
    <row r="120" spans="1:13" ht="17.55" customHeight="1" x14ac:dyDescent="0.3">
      <c r="A120" s="311"/>
      <c r="B120" s="319"/>
      <c r="C120" s="320"/>
      <c r="D120" s="320"/>
      <c r="E120" s="320"/>
      <c r="F120" s="320"/>
      <c r="G120" s="320"/>
      <c r="H120" s="321"/>
      <c r="I120" s="322">
        <v>0</v>
      </c>
      <c r="J120" s="323"/>
      <c r="K120" s="60"/>
      <c r="L120" s="309"/>
      <c r="M120" s="67">
        <f t="shared" ref="M120:M162" si="10">IF(K120="",I120,K120)</f>
        <v>0</v>
      </c>
    </row>
    <row r="121" spans="1:13" ht="17.55" customHeight="1" x14ac:dyDescent="0.3">
      <c r="A121" s="311"/>
      <c r="B121" s="319"/>
      <c r="C121" s="320"/>
      <c r="D121" s="320"/>
      <c r="E121" s="320"/>
      <c r="F121" s="320"/>
      <c r="G121" s="320"/>
      <c r="H121" s="321"/>
      <c r="I121" s="322">
        <v>0</v>
      </c>
      <c r="J121" s="323"/>
      <c r="K121" s="60"/>
      <c r="L121" s="309"/>
      <c r="M121" s="67">
        <f t="shared" si="10"/>
        <v>0</v>
      </c>
    </row>
    <row r="122" spans="1:13" ht="17.55" customHeight="1" thickBot="1" x14ac:dyDescent="0.35">
      <c r="A122" s="312"/>
      <c r="B122" s="327"/>
      <c r="C122" s="328"/>
      <c r="D122" s="328"/>
      <c r="E122" s="328"/>
      <c r="F122" s="328"/>
      <c r="G122" s="328"/>
      <c r="H122" s="329"/>
      <c r="I122" s="330">
        <v>0</v>
      </c>
      <c r="J122" s="331"/>
      <c r="K122" s="61"/>
      <c r="L122" s="318"/>
      <c r="M122" s="67">
        <f t="shared" si="10"/>
        <v>0</v>
      </c>
    </row>
    <row r="123" spans="1:13" ht="17.55" customHeight="1" x14ac:dyDescent="0.3">
      <c r="A123" s="310" t="s">
        <v>174</v>
      </c>
      <c r="B123" s="313"/>
      <c r="C123" s="314"/>
      <c r="D123" s="314"/>
      <c r="E123" s="314"/>
      <c r="F123" s="314"/>
      <c r="G123" s="314"/>
      <c r="H123" s="315"/>
      <c r="I123" s="316">
        <v>0</v>
      </c>
      <c r="J123" s="317"/>
      <c r="K123" s="59"/>
      <c r="L123" s="308"/>
      <c r="M123" s="67">
        <f t="shared" si="10"/>
        <v>0</v>
      </c>
    </row>
    <row r="124" spans="1:13" ht="17.55" customHeight="1" x14ac:dyDescent="0.3">
      <c r="A124" s="311"/>
      <c r="B124" s="319"/>
      <c r="C124" s="320"/>
      <c r="D124" s="320"/>
      <c r="E124" s="320"/>
      <c r="F124" s="320"/>
      <c r="G124" s="320"/>
      <c r="H124" s="321"/>
      <c r="I124" s="322">
        <v>0</v>
      </c>
      <c r="J124" s="323"/>
      <c r="K124" s="60"/>
      <c r="L124" s="309"/>
      <c r="M124" s="67">
        <f t="shared" si="10"/>
        <v>0</v>
      </c>
    </row>
    <row r="125" spans="1:13" ht="17.55" customHeight="1" x14ac:dyDescent="0.3">
      <c r="A125" s="311"/>
      <c r="B125" s="319"/>
      <c r="C125" s="320"/>
      <c r="D125" s="320"/>
      <c r="E125" s="320"/>
      <c r="F125" s="320"/>
      <c r="G125" s="320"/>
      <c r="H125" s="321"/>
      <c r="I125" s="322">
        <v>0</v>
      </c>
      <c r="J125" s="323"/>
      <c r="K125" s="60"/>
      <c r="L125" s="309"/>
      <c r="M125" s="67">
        <f t="shared" si="10"/>
        <v>0</v>
      </c>
    </row>
    <row r="126" spans="1:13" ht="17.55" customHeight="1" thickBot="1" x14ac:dyDescent="0.35">
      <c r="A126" s="312"/>
      <c r="B126" s="327"/>
      <c r="C126" s="328"/>
      <c r="D126" s="328"/>
      <c r="E126" s="328"/>
      <c r="F126" s="328"/>
      <c r="G126" s="328"/>
      <c r="H126" s="329"/>
      <c r="I126" s="330">
        <v>0</v>
      </c>
      <c r="J126" s="331"/>
      <c r="K126" s="61"/>
      <c r="L126" s="318"/>
      <c r="M126" s="67">
        <f t="shared" si="10"/>
        <v>0</v>
      </c>
    </row>
    <row r="127" spans="1:13" ht="17.55" customHeight="1" x14ac:dyDescent="0.3">
      <c r="A127" s="310" t="s">
        <v>111</v>
      </c>
      <c r="B127" s="313"/>
      <c r="C127" s="314"/>
      <c r="D127" s="314"/>
      <c r="E127" s="314"/>
      <c r="F127" s="314"/>
      <c r="G127" s="314"/>
      <c r="H127" s="315"/>
      <c r="I127" s="316">
        <v>0</v>
      </c>
      <c r="J127" s="317"/>
      <c r="K127" s="59"/>
      <c r="L127" s="308"/>
      <c r="M127" s="67">
        <f t="shared" si="10"/>
        <v>0</v>
      </c>
    </row>
    <row r="128" spans="1:13" ht="17.55" customHeight="1" x14ac:dyDescent="0.3">
      <c r="A128" s="311"/>
      <c r="B128" s="319"/>
      <c r="C128" s="320"/>
      <c r="D128" s="320"/>
      <c r="E128" s="320"/>
      <c r="F128" s="320"/>
      <c r="G128" s="320"/>
      <c r="H128" s="321"/>
      <c r="I128" s="322">
        <v>0</v>
      </c>
      <c r="J128" s="323"/>
      <c r="K128" s="60"/>
      <c r="L128" s="309"/>
      <c r="M128" s="67">
        <f t="shared" si="10"/>
        <v>0</v>
      </c>
    </row>
    <row r="129" spans="1:13" ht="17.55" customHeight="1" x14ac:dyDescent="0.3">
      <c r="A129" s="311"/>
      <c r="B129" s="319"/>
      <c r="C129" s="320"/>
      <c r="D129" s="320"/>
      <c r="E129" s="320"/>
      <c r="F129" s="320"/>
      <c r="G129" s="320"/>
      <c r="H129" s="321"/>
      <c r="I129" s="322">
        <v>0</v>
      </c>
      <c r="J129" s="323"/>
      <c r="K129" s="60"/>
      <c r="L129" s="309"/>
      <c r="M129" s="67">
        <f t="shared" si="10"/>
        <v>0</v>
      </c>
    </row>
    <row r="130" spans="1:13" ht="17.55" customHeight="1" thickBot="1" x14ac:dyDescent="0.35">
      <c r="A130" s="312"/>
      <c r="B130" s="327"/>
      <c r="C130" s="328"/>
      <c r="D130" s="328"/>
      <c r="E130" s="328"/>
      <c r="F130" s="328"/>
      <c r="G130" s="328"/>
      <c r="H130" s="329"/>
      <c r="I130" s="330">
        <v>0</v>
      </c>
      <c r="J130" s="331"/>
      <c r="K130" s="61"/>
      <c r="L130" s="318"/>
      <c r="M130" s="67">
        <f t="shared" si="10"/>
        <v>0</v>
      </c>
    </row>
    <row r="131" spans="1:13" ht="17.55" customHeight="1" x14ac:dyDescent="0.3">
      <c r="A131" s="310" t="s">
        <v>112</v>
      </c>
      <c r="B131" s="313"/>
      <c r="C131" s="314"/>
      <c r="D131" s="314"/>
      <c r="E131" s="314"/>
      <c r="F131" s="314"/>
      <c r="G131" s="314"/>
      <c r="H131" s="315"/>
      <c r="I131" s="316">
        <v>0</v>
      </c>
      <c r="J131" s="317"/>
      <c r="K131" s="59"/>
      <c r="L131" s="308"/>
      <c r="M131" s="67">
        <f t="shared" si="10"/>
        <v>0</v>
      </c>
    </row>
    <row r="132" spans="1:13" ht="17.55" customHeight="1" x14ac:dyDescent="0.3">
      <c r="A132" s="311"/>
      <c r="B132" s="319"/>
      <c r="C132" s="320"/>
      <c r="D132" s="320"/>
      <c r="E132" s="320"/>
      <c r="F132" s="320"/>
      <c r="G132" s="320"/>
      <c r="H132" s="321"/>
      <c r="I132" s="322">
        <v>0</v>
      </c>
      <c r="J132" s="323"/>
      <c r="K132" s="60"/>
      <c r="L132" s="309"/>
      <c r="M132" s="67">
        <f t="shared" si="10"/>
        <v>0</v>
      </c>
    </row>
    <row r="133" spans="1:13" ht="17.55" customHeight="1" x14ac:dyDescent="0.3">
      <c r="A133" s="311"/>
      <c r="B133" s="319"/>
      <c r="C133" s="320"/>
      <c r="D133" s="320"/>
      <c r="E133" s="320"/>
      <c r="F133" s="320"/>
      <c r="G133" s="320"/>
      <c r="H133" s="321"/>
      <c r="I133" s="322">
        <v>0</v>
      </c>
      <c r="J133" s="323"/>
      <c r="K133" s="60"/>
      <c r="L133" s="309"/>
      <c r="M133" s="67">
        <f t="shared" si="10"/>
        <v>0</v>
      </c>
    </row>
    <row r="134" spans="1:13" ht="17.55" customHeight="1" thickBot="1" x14ac:dyDescent="0.35">
      <c r="A134" s="312"/>
      <c r="B134" s="327"/>
      <c r="C134" s="328"/>
      <c r="D134" s="328"/>
      <c r="E134" s="328"/>
      <c r="F134" s="328"/>
      <c r="G134" s="328"/>
      <c r="H134" s="329"/>
      <c r="I134" s="330">
        <v>0</v>
      </c>
      <c r="J134" s="331"/>
      <c r="K134" s="61"/>
      <c r="L134" s="318"/>
      <c r="M134" s="67">
        <f t="shared" si="10"/>
        <v>0</v>
      </c>
    </row>
    <row r="135" spans="1:13" ht="17.55" customHeight="1" x14ac:dyDescent="0.3">
      <c r="A135" s="310" t="s">
        <v>114</v>
      </c>
      <c r="B135" s="313"/>
      <c r="C135" s="314"/>
      <c r="D135" s="314"/>
      <c r="E135" s="314"/>
      <c r="F135" s="314"/>
      <c r="G135" s="314"/>
      <c r="H135" s="315"/>
      <c r="I135" s="316">
        <v>0</v>
      </c>
      <c r="J135" s="317"/>
      <c r="K135" s="59"/>
      <c r="L135" s="308"/>
      <c r="M135" s="67">
        <f t="shared" si="10"/>
        <v>0</v>
      </c>
    </row>
    <row r="136" spans="1:13" ht="17.55" customHeight="1" x14ac:dyDescent="0.3">
      <c r="A136" s="311"/>
      <c r="B136" s="319"/>
      <c r="C136" s="320"/>
      <c r="D136" s="320"/>
      <c r="E136" s="320"/>
      <c r="F136" s="320"/>
      <c r="G136" s="320"/>
      <c r="H136" s="321"/>
      <c r="I136" s="322">
        <v>0</v>
      </c>
      <c r="J136" s="323"/>
      <c r="K136" s="60"/>
      <c r="L136" s="309"/>
      <c r="M136" s="67">
        <f t="shared" si="10"/>
        <v>0</v>
      </c>
    </row>
    <row r="137" spans="1:13" ht="17.55" customHeight="1" x14ac:dyDescent="0.3">
      <c r="A137" s="311"/>
      <c r="B137" s="319"/>
      <c r="C137" s="320"/>
      <c r="D137" s="320"/>
      <c r="E137" s="320"/>
      <c r="F137" s="320"/>
      <c r="G137" s="320"/>
      <c r="H137" s="321"/>
      <c r="I137" s="322">
        <v>0</v>
      </c>
      <c r="J137" s="323"/>
      <c r="K137" s="60"/>
      <c r="L137" s="309"/>
      <c r="M137" s="67">
        <f t="shared" si="10"/>
        <v>0</v>
      </c>
    </row>
    <row r="138" spans="1:13" ht="17.55" customHeight="1" thickBot="1" x14ac:dyDescent="0.35">
      <c r="A138" s="312"/>
      <c r="B138" s="327"/>
      <c r="C138" s="328"/>
      <c r="D138" s="328"/>
      <c r="E138" s="328"/>
      <c r="F138" s="328"/>
      <c r="G138" s="328"/>
      <c r="H138" s="329"/>
      <c r="I138" s="330">
        <v>0</v>
      </c>
      <c r="J138" s="331"/>
      <c r="K138" s="61"/>
      <c r="L138" s="318"/>
      <c r="M138" s="67">
        <f t="shared" si="10"/>
        <v>0</v>
      </c>
    </row>
    <row r="139" spans="1:13" ht="17.55" customHeight="1" x14ac:dyDescent="0.3">
      <c r="A139" s="310" t="s">
        <v>113</v>
      </c>
      <c r="B139" s="313"/>
      <c r="C139" s="314"/>
      <c r="D139" s="314"/>
      <c r="E139" s="314"/>
      <c r="F139" s="314"/>
      <c r="G139" s="314"/>
      <c r="H139" s="315"/>
      <c r="I139" s="316">
        <v>0</v>
      </c>
      <c r="J139" s="317"/>
      <c r="K139" s="59"/>
      <c r="L139" s="308"/>
      <c r="M139" s="67">
        <f t="shared" si="10"/>
        <v>0</v>
      </c>
    </row>
    <row r="140" spans="1:13" ht="17.55" customHeight="1" x14ac:dyDescent="0.3">
      <c r="A140" s="311"/>
      <c r="B140" s="319"/>
      <c r="C140" s="320"/>
      <c r="D140" s="320"/>
      <c r="E140" s="320"/>
      <c r="F140" s="320"/>
      <c r="G140" s="320"/>
      <c r="H140" s="321"/>
      <c r="I140" s="322">
        <v>0</v>
      </c>
      <c r="J140" s="323"/>
      <c r="K140" s="60"/>
      <c r="L140" s="309"/>
      <c r="M140" s="67">
        <f t="shared" si="10"/>
        <v>0</v>
      </c>
    </row>
    <row r="141" spans="1:13" ht="17.55" customHeight="1" x14ac:dyDescent="0.3">
      <c r="A141" s="311"/>
      <c r="B141" s="319"/>
      <c r="C141" s="320"/>
      <c r="D141" s="320"/>
      <c r="E141" s="320"/>
      <c r="F141" s="320"/>
      <c r="G141" s="320"/>
      <c r="H141" s="321"/>
      <c r="I141" s="322">
        <v>0</v>
      </c>
      <c r="J141" s="323"/>
      <c r="K141" s="60"/>
      <c r="L141" s="309"/>
      <c r="M141" s="67">
        <f t="shared" si="10"/>
        <v>0</v>
      </c>
    </row>
    <row r="142" spans="1:13" ht="17.55" customHeight="1" thickBot="1" x14ac:dyDescent="0.35">
      <c r="A142" s="312"/>
      <c r="B142" s="327"/>
      <c r="C142" s="328"/>
      <c r="D142" s="328"/>
      <c r="E142" s="328"/>
      <c r="F142" s="328"/>
      <c r="G142" s="328"/>
      <c r="H142" s="329"/>
      <c r="I142" s="330">
        <v>0</v>
      </c>
      <c r="J142" s="331"/>
      <c r="K142" s="61"/>
      <c r="L142" s="318"/>
      <c r="M142" s="67">
        <f t="shared" si="10"/>
        <v>0</v>
      </c>
    </row>
    <row r="143" spans="1:13" ht="17.55" customHeight="1" x14ac:dyDescent="0.3">
      <c r="A143" s="310" t="s">
        <v>175</v>
      </c>
      <c r="B143" s="313"/>
      <c r="C143" s="314"/>
      <c r="D143" s="314"/>
      <c r="E143" s="314"/>
      <c r="F143" s="314"/>
      <c r="G143" s="314"/>
      <c r="H143" s="315"/>
      <c r="I143" s="316">
        <v>0</v>
      </c>
      <c r="J143" s="317"/>
      <c r="K143" s="59"/>
      <c r="L143" s="308"/>
      <c r="M143" s="67">
        <f t="shared" si="10"/>
        <v>0</v>
      </c>
    </row>
    <row r="144" spans="1:13" ht="17.55" customHeight="1" x14ac:dyDescent="0.3">
      <c r="A144" s="311"/>
      <c r="B144" s="319"/>
      <c r="C144" s="320"/>
      <c r="D144" s="320"/>
      <c r="E144" s="320"/>
      <c r="F144" s="320"/>
      <c r="G144" s="320"/>
      <c r="H144" s="321"/>
      <c r="I144" s="322">
        <v>0</v>
      </c>
      <c r="J144" s="323"/>
      <c r="K144" s="60"/>
      <c r="L144" s="309"/>
      <c r="M144" s="67">
        <f t="shared" si="10"/>
        <v>0</v>
      </c>
    </row>
    <row r="145" spans="1:13" ht="17.55" customHeight="1" x14ac:dyDescent="0.3">
      <c r="A145" s="311"/>
      <c r="B145" s="319"/>
      <c r="C145" s="320"/>
      <c r="D145" s="320"/>
      <c r="E145" s="320"/>
      <c r="F145" s="320"/>
      <c r="G145" s="320"/>
      <c r="H145" s="321"/>
      <c r="I145" s="322">
        <v>0</v>
      </c>
      <c r="J145" s="323"/>
      <c r="K145" s="60"/>
      <c r="L145" s="309"/>
      <c r="M145" s="67">
        <f t="shared" si="10"/>
        <v>0</v>
      </c>
    </row>
    <row r="146" spans="1:13" ht="17.55" customHeight="1" thickBot="1" x14ac:dyDescent="0.35">
      <c r="A146" s="312"/>
      <c r="B146" s="327"/>
      <c r="C146" s="328"/>
      <c r="D146" s="328"/>
      <c r="E146" s="328"/>
      <c r="F146" s="328"/>
      <c r="G146" s="328"/>
      <c r="H146" s="329"/>
      <c r="I146" s="330">
        <v>0</v>
      </c>
      <c r="J146" s="331"/>
      <c r="K146" s="61"/>
      <c r="L146" s="318"/>
      <c r="M146" s="67">
        <f t="shared" si="10"/>
        <v>0</v>
      </c>
    </row>
    <row r="147" spans="1:13" ht="17.55" customHeight="1" x14ac:dyDescent="0.3">
      <c r="A147" s="310" t="s">
        <v>115</v>
      </c>
      <c r="B147" s="313"/>
      <c r="C147" s="314"/>
      <c r="D147" s="314"/>
      <c r="E147" s="314"/>
      <c r="F147" s="314"/>
      <c r="G147" s="314"/>
      <c r="H147" s="315"/>
      <c r="I147" s="316">
        <v>0</v>
      </c>
      <c r="J147" s="317"/>
      <c r="K147" s="59"/>
      <c r="L147" s="308"/>
      <c r="M147" s="67">
        <f t="shared" si="10"/>
        <v>0</v>
      </c>
    </row>
    <row r="148" spans="1:13" ht="17.55" customHeight="1" x14ac:dyDescent="0.3">
      <c r="A148" s="311"/>
      <c r="B148" s="319"/>
      <c r="C148" s="320"/>
      <c r="D148" s="320"/>
      <c r="E148" s="320"/>
      <c r="F148" s="320"/>
      <c r="G148" s="320"/>
      <c r="H148" s="321"/>
      <c r="I148" s="322">
        <v>0</v>
      </c>
      <c r="J148" s="323"/>
      <c r="K148" s="60"/>
      <c r="L148" s="309"/>
      <c r="M148" s="67">
        <f t="shared" si="10"/>
        <v>0</v>
      </c>
    </row>
    <row r="149" spans="1:13" ht="17.55" customHeight="1" x14ac:dyDescent="0.3">
      <c r="A149" s="311"/>
      <c r="B149" s="319"/>
      <c r="C149" s="320"/>
      <c r="D149" s="320"/>
      <c r="E149" s="320"/>
      <c r="F149" s="320"/>
      <c r="G149" s="320"/>
      <c r="H149" s="321"/>
      <c r="I149" s="322">
        <v>0</v>
      </c>
      <c r="J149" s="323"/>
      <c r="K149" s="60"/>
      <c r="L149" s="309"/>
      <c r="M149" s="67">
        <f t="shared" si="10"/>
        <v>0</v>
      </c>
    </row>
    <row r="150" spans="1:13" ht="17.55" customHeight="1" thickBot="1" x14ac:dyDescent="0.35">
      <c r="A150" s="312"/>
      <c r="B150" s="327"/>
      <c r="C150" s="328"/>
      <c r="D150" s="328"/>
      <c r="E150" s="328"/>
      <c r="F150" s="328"/>
      <c r="G150" s="328"/>
      <c r="H150" s="329"/>
      <c r="I150" s="330">
        <v>0</v>
      </c>
      <c r="J150" s="331"/>
      <c r="K150" s="61"/>
      <c r="L150" s="318"/>
      <c r="M150" s="67">
        <f t="shared" si="10"/>
        <v>0</v>
      </c>
    </row>
    <row r="151" spans="1:13" ht="17.55" customHeight="1" x14ac:dyDescent="0.3">
      <c r="A151" s="310" t="s">
        <v>116</v>
      </c>
      <c r="B151" s="313"/>
      <c r="C151" s="314"/>
      <c r="D151" s="314"/>
      <c r="E151" s="314"/>
      <c r="F151" s="314"/>
      <c r="G151" s="314"/>
      <c r="H151" s="315"/>
      <c r="I151" s="316">
        <v>0</v>
      </c>
      <c r="J151" s="317"/>
      <c r="K151" s="59"/>
      <c r="L151" s="308"/>
      <c r="M151" s="67">
        <f t="shared" si="10"/>
        <v>0</v>
      </c>
    </row>
    <row r="152" spans="1:13" ht="17.55" customHeight="1" x14ac:dyDescent="0.3">
      <c r="A152" s="311"/>
      <c r="B152" s="319"/>
      <c r="C152" s="320"/>
      <c r="D152" s="320"/>
      <c r="E152" s="320"/>
      <c r="F152" s="320"/>
      <c r="G152" s="320"/>
      <c r="H152" s="321"/>
      <c r="I152" s="322">
        <v>0</v>
      </c>
      <c r="J152" s="323"/>
      <c r="K152" s="60"/>
      <c r="L152" s="309"/>
      <c r="M152" s="67">
        <f t="shared" si="10"/>
        <v>0</v>
      </c>
    </row>
    <row r="153" spans="1:13" ht="17.55" customHeight="1" x14ac:dyDescent="0.3">
      <c r="A153" s="311"/>
      <c r="B153" s="319"/>
      <c r="C153" s="320"/>
      <c r="D153" s="320"/>
      <c r="E153" s="320"/>
      <c r="F153" s="320"/>
      <c r="G153" s="320"/>
      <c r="H153" s="321"/>
      <c r="I153" s="322">
        <v>0</v>
      </c>
      <c r="J153" s="323"/>
      <c r="K153" s="60"/>
      <c r="L153" s="309"/>
      <c r="M153" s="67">
        <f t="shared" si="10"/>
        <v>0</v>
      </c>
    </row>
    <row r="154" spans="1:13" ht="17.55" customHeight="1" thickBot="1" x14ac:dyDescent="0.35">
      <c r="A154" s="312"/>
      <c r="B154" s="327"/>
      <c r="C154" s="328"/>
      <c r="D154" s="328"/>
      <c r="E154" s="328"/>
      <c r="F154" s="328"/>
      <c r="G154" s="328"/>
      <c r="H154" s="329"/>
      <c r="I154" s="330">
        <v>0</v>
      </c>
      <c r="J154" s="331"/>
      <c r="K154" s="61"/>
      <c r="L154" s="318"/>
      <c r="M154" s="67">
        <f t="shared" si="10"/>
        <v>0</v>
      </c>
    </row>
    <row r="155" spans="1:13" ht="17.55" customHeight="1" x14ac:dyDescent="0.3">
      <c r="A155" s="310" t="s">
        <v>184</v>
      </c>
      <c r="B155" s="313"/>
      <c r="C155" s="314"/>
      <c r="D155" s="314"/>
      <c r="E155" s="314"/>
      <c r="F155" s="314"/>
      <c r="G155" s="314"/>
      <c r="H155" s="315"/>
      <c r="I155" s="316">
        <v>0</v>
      </c>
      <c r="J155" s="317"/>
      <c r="K155" s="59"/>
      <c r="L155" s="308"/>
      <c r="M155" s="67">
        <f t="shared" si="10"/>
        <v>0</v>
      </c>
    </row>
    <row r="156" spans="1:13" ht="17.55" customHeight="1" x14ac:dyDescent="0.3">
      <c r="A156" s="311"/>
      <c r="B156" s="319"/>
      <c r="C156" s="320"/>
      <c r="D156" s="320"/>
      <c r="E156" s="320"/>
      <c r="F156" s="320"/>
      <c r="G156" s="320"/>
      <c r="H156" s="321"/>
      <c r="I156" s="322">
        <v>0</v>
      </c>
      <c r="J156" s="323"/>
      <c r="K156" s="60"/>
      <c r="L156" s="309"/>
      <c r="M156" s="67">
        <f t="shared" si="10"/>
        <v>0</v>
      </c>
    </row>
    <row r="157" spans="1:13" ht="17.55" customHeight="1" x14ac:dyDescent="0.3">
      <c r="A157" s="311"/>
      <c r="B157" s="319"/>
      <c r="C157" s="320"/>
      <c r="D157" s="320"/>
      <c r="E157" s="320"/>
      <c r="F157" s="320"/>
      <c r="G157" s="320"/>
      <c r="H157" s="321"/>
      <c r="I157" s="322">
        <v>0</v>
      </c>
      <c r="J157" s="323"/>
      <c r="K157" s="60"/>
      <c r="L157" s="309"/>
      <c r="M157" s="67">
        <f t="shared" si="10"/>
        <v>0</v>
      </c>
    </row>
    <row r="158" spans="1:13" ht="17.55" customHeight="1" thickBot="1" x14ac:dyDescent="0.35">
      <c r="A158" s="312"/>
      <c r="B158" s="327"/>
      <c r="C158" s="328"/>
      <c r="D158" s="328"/>
      <c r="E158" s="328"/>
      <c r="F158" s="328"/>
      <c r="G158" s="328"/>
      <c r="H158" s="329"/>
      <c r="I158" s="330">
        <v>0</v>
      </c>
      <c r="J158" s="331"/>
      <c r="K158" s="61"/>
      <c r="L158" s="318"/>
      <c r="M158" s="67">
        <f t="shared" si="10"/>
        <v>0</v>
      </c>
    </row>
    <row r="159" spans="1:13" ht="17.55" customHeight="1" x14ac:dyDescent="0.3">
      <c r="A159" s="310" t="s">
        <v>117</v>
      </c>
      <c r="B159" s="313"/>
      <c r="C159" s="314"/>
      <c r="D159" s="314"/>
      <c r="E159" s="314"/>
      <c r="F159" s="314"/>
      <c r="G159" s="314"/>
      <c r="H159" s="315"/>
      <c r="I159" s="316">
        <v>0</v>
      </c>
      <c r="J159" s="317"/>
      <c r="K159" s="59"/>
      <c r="L159" s="308"/>
      <c r="M159" s="67">
        <f t="shared" si="10"/>
        <v>0</v>
      </c>
    </row>
    <row r="160" spans="1:13" ht="17.55" customHeight="1" x14ac:dyDescent="0.3">
      <c r="A160" s="311"/>
      <c r="B160" s="319"/>
      <c r="C160" s="320"/>
      <c r="D160" s="320"/>
      <c r="E160" s="320"/>
      <c r="F160" s="320"/>
      <c r="G160" s="320"/>
      <c r="H160" s="321"/>
      <c r="I160" s="322">
        <v>0</v>
      </c>
      <c r="J160" s="323"/>
      <c r="K160" s="60"/>
      <c r="L160" s="309"/>
      <c r="M160" s="67">
        <f t="shared" si="10"/>
        <v>0</v>
      </c>
    </row>
    <row r="161" spans="1:14" ht="17.55" customHeight="1" x14ac:dyDescent="0.3">
      <c r="A161" s="311"/>
      <c r="B161" s="319"/>
      <c r="C161" s="320"/>
      <c r="D161" s="320"/>
      <c r="E161" s="320"/>
      <c r="F161" s="320"/>
      <c r="G161" s="320"/>
      <c r="H161" s="321"/>
      <c r="I161" s="322">
        <v>0</v>
      </c>
      <c r="J161" s="323"/>
      <c r="K161" s="60"/>
      <c r="L161" s="309"/>
      <c r="M161" s="67">
        <f t="shared" si="10"/>
        <v>0</v>
      </c>
    </row>
    <row r="162" spans="1:14" ht="17.55" customHeight="1" thickBot="1" x14ac:dyDescent="0.35">
      <c r="A162" s="312"/>
      <c r="B162" s="414"/>
      <c r="C162" s="415"/>
      <c r="D162" s="415"/>
      <c r="E162" s="415"/>
      <c r="F162" s="415"/>
      <c r="G162" s="415"/>
      <c r="H162" s="416"/>
      <c r="I162" s="330">
        <v>0</v>
      </c>
      <c r="J162" s="331"/>
      <c r="K162" s="61"/>
      <c r="L162" s="318"/>
      <c r="M162" s="67">
        <f t="shared" si="10"/>
        <v>0</v>
      </c>
    </row>
    <row r="163" spans="1:14" ht="17.55" customHeight="1" x14ac:dyDescent="0.3">
      <c r="A163" s="310" t="s">
        <v>176</v>
      </c>
      <c r="B163" s="313"/>
      <c r="C163" s="314"/>
      <c r="D163" s="314"/>
      <c r="E163" s="314"/>
      <c r="F163" s="314"/>
      <c r="G163" s="314"/>
      <c r="H163" s="315"/>
      <c r="I163" s="316">
        <v>0</v>
      </c>
      <c r="J163" s="317"/>
      <c r="K163" s="59"/>
      <c r="L163" s="308"/>
      <c r="M163" s="67">
        <f t="shared" ref="M163:M166" si="11">IF(K163="",I163,K163)</f>
        <v>0</v>
      </c>
    </row>
    <row r="164" spans="1:14" ht="17.55" customHeight="1" x14ac:dyDescent="0.3">
      <c r="A164" s="311"/>
      <c r="B164" s="319"/>
      <c r="C164" s="320"/>
      <c r="D164" s="320"/>
      <c r="E164" s="320"/>
      <c r="F164" s="320"/>
      <c r="G164" s="320"/>
      <c r="H164" s="321"/>
      <c r="I164" s="322">
        <v>0</v>
      </c>
      <c r="J164" s="323"/>
      <c r="K164" s="60"/>
      <c r="L164" s="309"/>
      <c r="M164" s="67">
        <f t="shared" si="11"/>
        <v>0</v>
      </c>
    </row>
    <row r="165" spans="1:14" ht="17.55" customHeight="1" x14ac:dyDescent="0.3">
      <c r="A165" s="311"/>
      <c r="B165" s="319"/>
      <c r="C165" s="320"/>
      <c r="D165" s="320"/>
      <c r="E165" s="320"/>
      <c r="F165" s="320"/>
      <c r="G165" s="320"/>
      <c r="H165" s="321"/>
      <c r="I165" s="322">
        <v>0</v>
      </c>
      <c r="J165" s="323"/>
      <c r="K165" s="60"/>
      <c r="L165" s="309"/>
      <c r="M165" s="67">
        <f t="shared" si="11"/>
        <v>0</v>
      </c>
    </row>
    <row r="166" spans="1:14" ht="17.55" customHeight="1" thickBot="1" x14ac:dyDescent="0.35">
      <c r="A166" s="312"/>
      <c r="B166" s="414"/>
      <c r="C166" s="415"/>
      <c r="D166" s="415"/>
      <c r="E166" s="415"/>
      <c r="F166" s="415"/>
      <c r="G166" s="415"/>
      <c r="H166" s="416"/>
      <c r="I166" s="330">
        <v>0</v>
      </c>
      <c r="J166" s="331"/>
      <c r="K166" s="61"/>
      <c r="L166" s="318"/>
      <c r="M166" s="67">
        <f t="shared" si="11"/>
        <v>0</v>
      </c>
    </row>
    <row r="167" spans="1:14" ht="58.05" customHeight="1" thickBot="1" x14ac:dyDescent="0.35">
      <c r="A167" s="410" t="s">
        <v>121</v>
      </c>
      <c r="B167" s="411"/>
      <c r="C167" s="411"/>
      <c r="D167" s="411"/>
      <c r="E167" s="411"/>
      <c r="F167" s="411"/>
      <c r="G167" s="411"/>
      <c r="H167" s="412"/>
      <c r="I167" s="413">
        <f>IF(RVolet=1,DépCanada+DépLocal,0)</f>
        <v>0</v>
      </c>
      <c r="J167" s="370"/>
      <c r="K167" s="92"/>
      <c r="L167" s="120"/>
      <c r="M167" s="103">
        <f>IF(RVolet=1,M26+M41,0)</f>
        <v>0</v>
      </c>
      <c r="N167" s="102"/>
    </row>
    <row r="168" spans="1:14" ht="24" customHeight="1" thickBot="1" x14ac:dyDescent="0.35">
      <c r="B168" s="400" t="s">
        <v>119</v>
      </c>
      <c r="C168" s="401"/>
      <c r="D168" s="401"/>
      <c r="E168" s="401"/>
      <c r="F168" s="401"/>
      <c r="G168" s="401"/>
      <c r="H168" s="402"/>
      <c r="I168" s="403">
        <f>SUM(I119:J167)</f>
        <v>0</v>
      </c>
      <c r="J168" s="404"/>
      <c r="K168" s="75">
        <f>M168</f>
        <v>0</v>
      </c>
      <c r="L168" s="64"/>
      <c r="M168" s="68">
        <f>SUM(M119:M167)</f>
        <v>0</v>
      </c>
    </row>
    <row r="170" spans="1:14" ht="15" thickBot="1" x14ac:dyDescent="0.35"/>
    <row r="171" spans="1:14" ht="50.55" customHeight="1" thickBot="1" x14ac:dyDescent="0.35">
      <c r="B171" s="405" t="s">
        <v>118</v>
      </c>
      <c r="C171" s="406"/>
      <c r="D171" s="406"/>
      <c r="E171" s="406"/>
      <c r="F171" s="406"/>
      <c r="G171" s="406"/>
      <c r="H171" s="407"/>
      <c r="I171" s="408">
        <f>total_non_admissibles+total_admissible</f>
        <v>0</v>
      </c>
      <c r="J171" s="409"/>
      <c r="K171" s="76">
        <f>K168+K113</f>
        <v>0</v>
      </c>
      <c r="L171" s="74"/>
    </row>
    <row r="176" spans="1:14" ht="15" thickBot="1" x14ac:dyDescent="0.35"/>
    <row r="177" spans="1:3" ht="15" thickBot="1" x14ac:dyDescent="0.35">
      <c r="A177" s="248" t="s">
        <v>79</v>
      </c>
      <c r="B177" s="249"/>
      <c r="C177" s="250"/>
    </row>
    <row r="178" spans="1:3" x14ac:dyDescent="0.3">
      <c r="A178" s="274" t="s">
        <v>179</v>
      </c>
      <c r="B178" s="275"/>
      <c r="C178" s="146">
        <f>Revenus!H17</f>
        <v>0</v>
      </c>
    </row>
    <row r="179" spans="1:3" x14ac:dyDescent="0.3">
      <c r="A179" s="276" t="s">
        <v>180</v>
      </c>
      <c r="B179" s="277"/>
      <c r="C179" s="147">
        <f>K113</f>
        <v>0</v>
      </c>
    </row>
    <row r="180" spans="1:3" x14ac:dyDescent="0.3">
      <c r="A180" s="276" t="s">
        <v>132</v>
      </c>
      <c r="B180" s="277"/>
      <c r="C180" s="147">
        <f>IF(Volet=Volet1,10000,IF(Volet=Volet2,50000,0))</f>
        <v>0</v>
      </c>
    </row>
    <row r="181" spans="1:3" ht="28.05" customHeight="1" x14ac:dyDescent="0.3">
      <c r="A181" s="276" t="s">
        <v>181</v>
      </c>
      <c r="B181" s="277"/>
      <c r="C181" s="147">
        <f>C179*0.8</f>
        <v>0</v>
      </c>
    </row>
    <row r="182" spans="1:3" ht="28.5" customHeight="1" x14ac:dyDescent="0.3">
      <c r="A182" s="276" t="s">
        <v>178</v>
      </c>
      <c r="B182" s="277"/>
      <c r="C182" s="147">
        <f>SUM(Revenus!H30:H37)</f>
        <v>0</v>
      </c>
    </row>
    <row r="183" spans="1:3" ht="28.95" customHeight="1" x14ac:dyDescent="0.3">
      <c r="A183" s="276" t="s">
        <v>133</v>
      </c>
      <c r="B183" s="277"/>
      <c r="C183" s="147">
        <f>C181-C182</f>
        <v>0</v>
      </c>
    </row>
    <row r="184" spans="1:3" ht="15" thickBot="1" x14ac:dyDescent="0.35">
      <c r="A184" s="276" t="s">
        <v>134</v>
      </c>
      <c r="B184" s="277"/>
      <c r="C184" s="148">
        <f>MIN(C178,C180,C183)</f>
        <v>0</v>
      </c>
    </row>
    <row r="185" spans="1:3" ht="15" thickBot="1" x14ac:dyDescent="0.35">
      <c r="A185" s="276" t="s">
        <v>135</v>
      </c>
      <c r="B185" s="278"/>
      <c r="C185" s="149"/>
    </row>
    <row r="186" spans="1:3" ht="15" thickBot="1" x14ac:dyDescent="0.35">
      <c r="A186" s="279" t="s">
        <v>136</v>
      </c>
      <c r="B186" s="280"/>
      <c r="C186" s="150">
        <f>IF(AND(C185&gt;=70%,C185&lt;75%),C184*0.9,IF(AND(C185&gt;=65%,C185&lt;70%),C184*0.8,IF(AND(C185&gt;=60%,C185&lt;65%),C184*0.7,IF(C185&gt;=75%,C184,0))))</f>
        <v>0</v>
      </c>
    </row>
    <row r="187" spans="1:3" ht="27.45" customHeight="1" thickBot="1" x14ac:dyDescent="0.35">
      <c r="A187" s="281" t="s">
        <v>177</v>
      </c>
      <c r="B187" s="282"/>
      <c r="C187" s="151">
        <f>ROUND(C186,-1)</f>
        <v>0</v>
      </c>
    </row>
  </sheetData>
  <sheetProtection algorithmName="SHA-512" hashValue="liprZzBnjCL8HD0PFU/VP93T1KUK+Xwup3w6TWkpXPgt1iImNmlnfWjQyiqruA97MKymlaKd8GcgbJRNaoMKYg==" saltValue="xpcngL09qqRR5kxwTju/Vw==" spinCount="100000" sheet="1" selectLockedCells="1"/>
  <mergeCells count="319">
    <mergeCell ref="N16:N18"/>
    <mergeCell ref="O16:O18"/>
    <mergeCell ref="O20:O23"/>
    <mergeCell ref="O24:O26"/>
    <mergeCell ref="L163:L166"/>
    <mergeCell ref="B164:H164"/>
    <mergeCell ref="I164:J164"/>
    <mergeCell ref="B165:H165"/>
    <mergeCell ref="I165:J165"/>
    <mergeCell ref="B166:H166"/>
    <mergeCell ref="I166:J166"/>
    <mergeCell ref="L159:L162"/>
    <mergeCell ref="B118:H118"/>
    <mergeCell ref="I118:J118"/>
    <mergeCell ref="B102:H102"/>
    <mergeCell ref="I102:J102"/>
    <mergeCell ref="B111:H111"/>
    <mergeCell ref="I111:J111"/>
    <mergeCell ref="B113:H113"/>
    <mergeCell ref="I113:J113"/>
    <mergeCell ref="I95:J95"/>
    <mergeCell ref="B87:H87"/>
    <mergeCell ref="I87:J87"/>
    <mergeCell ref="B88:H88"/>
    <mergeCell ref="B168:H168"/>
    <mergeCell ref="I168:J168"/>
    <mergeCell ref="B171:H171"/>
    <mergeCell ref="I171:J171"/>
    <mergeCell ref="A167:H167"/>
    <mergeCell ref="I167:J167"/>
    <mergeCell ref="A163:A166"/>
    <mergeCell ref="B163:H163"/>
    <mergeCell ref="A159:A162"/>
    <mergeCell ref="B159:H159"/>
    <mergeCell ref="I159:J159"/>
    <mergeCell ref="I163:J163"/>
    <mergeCell ref="B160:H160"/>
    <mergeCell ref="I160:J160"/>
    <mergeCell ref="B161:H161"/>
    <mergeCell ref="I161:J161"/>
    <mergeCell ref="B162:H162"/>
    <mergeCell ref="I162:J162"/>
    <mergeCell ref="A155:A158"/>
    <mergeCell ref="B155:H155"/>
    <mergeCell ref="I155:J155"/>
    <mergeCell ref="L155:L158"/>
    <mergeCell ref="B156:H156"/>
    <mergeCell ref="I156:J156"/>
    <mergeCell ref="B157:H157"/>
    <mergeCell ref="I157:J157"/>
    <mergeCell ref="B158:H158"/>
    <mergeCell ref="I158:J158"/>
    <mergeCell ref="A151:A154"/>
    <mergeCell ref="B151:H151"/>
    <mergeCell ref="I151:J151"/>
    <mergeCell ref="L151:L154"/>
    <mergeCell ref="B152:H152"/>
    <mergeCell ref="I152:J152"/>
    <mergeCell ref="B153:H153"/>
    <mergeCell ref="I153:J153"/>
    <mergeCell ref="B154:H154"/>
    <mergeCell ref="I154:J154"/>
    <mergeCell ref="A147:A150"/>
    <mergeCell ref="B147:H147"/>
    <mergeCell ref="I147:J147"/>
    <mergeCell ref="L147:L150"/>
    <mergeCell ref="B148:H148"/>
    <mergeCell ref="I148:J148"/>
    <mergeCell ref="B149:H149"/>
    <mergeCell ref="I149:J149"/>
    <mergeCell ref="B150:H150"/>
    <mergeCell ref="I150:J150"/>
    <mergeCell ref="A143:A146"/>
    <mergeCell ref="B143:H143"/>
    <mergeCell ref="I143:J143"/>
    <mergeCell ref="L143:L146"/>
    <mergeCell ref="B144:H144"/>
    <mergeCell ref="I144:J144"/>
    <mergeCell ref="B145:H145"/>
    <mergeCell ref="I145:J145"/>
    <mergeCell ref="B146:H146"/>
    <mergeCell ref="I146:J146"/>
    <mergeCell ref="A139:A142"/>
    <mergeCell ref="B139:H139"/>
    <mergeCell ref="I139:J139"/>
    <mergeCell ref="L139:L142"/>
    <mergeCell ref="B140:H140"/>
    <mergeCell ref="I140:J140"/>
    <mergeCell ref="B141:H141"/>
    <mergeCell ref="I141:J141"/>
    <mergeCell ref="B142:H142"/>
    <mergeCell ref="I142:J142"/>
    <mergeCell ref="A135:A138"/>
    <mergeCell ref="B135:H135"/>
    <mergeCell ref="I135:J135"/>
    <mergeCell ref="L135:L138"/>
    <mergeCell ref="B136:H136"/>
    <mergeCell ref="I136:J136"/>
    <mergeCell ref="B137:H137"/>
    <mergeCell ref="I137:J137"/>
    <mergeCell ref="B138:H138"/>
    <mergeCell ref="I138:J138"/>
    <mergeCell ref="A131:A134"/>
    <mergeCell ref="B131:H131"/>
    <mergeCell ref="I131:J131"/>
    <mergeCell ref="L131:L134"/>
    <mergeCell ref="B132:H132"/>
    <mergeCell ref="I132:J132"/>
    <mergeCell ref="B133:H133"/>
    <mergeCell ref="I133:J133"/>
    <mergeCell ref="B134:H134"/>
    <mergeCell ref="I134:J134"/>
    <mergeCell ref="A127:A130"/>
    <mergeCell ref="B127:H127"/>
    <mergeCell ref="I127:J127"/>
    <mergeCell ref="L127:L130"/>
    <mergeCell ref="B128:H128"/>
    <mergeCell ref="I128:J128"/>
    <mergeCell ref="B129:H129"/>
    <mergeCell ref="I129:J129"/>
    <mergeCell ref="B130:H130"/>
    <mergeCell ref="I130:J130"/>
    <mergeCell ref="A123:A126"/>
    <mergeCell ref="B123:H123"/>
    <mergeCell ref="I123:J123"/>
    <mergeCell ref="L123:L126"/>
    <mergeCell ref="B124:H124"/>
    <mergeCell ref="I124:J124"/>
    <mergeCell ref="B125:H125"/>
    <mergeCell ref="I125:J125"/>
    <mergeCell ref="B126:H126"/>
    <mergeCell ref="I126:J126"/>
    <mergeCell ref="A119:A122"/>
    <mergeCell ref="L119:L122"/>
    <mergeCell ref="B120:H120"/>
    <mergeCell ref="I120:J120"/>
    <mergeCell ref="B121:H121"/>
    <mergeCell ref="I121:J121"/>
    <mergeCell ref="B122:H122"/>
    <mergeCell ref="I122:J122"/>
    <mergeCell ref="B119:H119"/>
    <mergeCell ref="I119:J119"/>
    <mergeCell ref="B10:J10"/>
    <mergeCell ref="B117:J117"/>
    <mergeCell ref="D112:H112"/>
    <mergeCell ref="I112:L112"/>
    <mergeCell ref="I110:J110"/>
    <mergeCell ref="E110:H110"/>
    <mergeCell ref="I107:J107"/>
    <mergeCell ref="B108:H108"/>
    <mergeCell ref="I108:J108"/>
    <mergeCell ref="B109:C109"/>
    <mergeCell ref="D109:H109"/>
    <mergeCell ref="I109:J109"/>
    <mergeCell ref="B96:H96"/>
    <mergeCell ref="I96:J96"/>
    <mergeCell ref="B101:H101"/>
    <mergeCell ref="B103:H103"/>
    <mergeCell ref="I103:J103"/>
    <mergeCell ref="B98:H98"/>
    <mergeCell ref="I98:J98"/>
    <mergeCell ref="B97:H97"/>
    <mergeCell ref="I97:J97"/>
    <mergeCell ref="B94:H94"/>
    <mergeCell ref="I94:J94"/>
    <mergeCell ref="B95:H95"/>
    <mergeCell ref="A104:A106"/>
    <mergeCell ref="B104:H104"/>
    <mergeCell ref="I104:J104"/>
    <mergeCell ref="L104:L111"/>
    <mergeCell ref="B105:H105"/>
    <mergeCell ref="I105:J105"/>
    <mergeCell ref="B106:H106"/>
    <mergeCell ref="I106:J106"/>
    <mergeCell ref="A107:A111"/>
    <mergeCell ref="B107:H107"/>
    <mergeCell ref="A90:A95"/>
    <mergeCell ref="B90:H90"/>
    <mergeCell ref="I90:J90"/>
    <mergeCell ref="L90:L95"/>
    <mergeCell ref="B91:H91"/>
    <mergeCell ref="I91:J91"/>
    <mergeCell ref="B92:H92"/>
    <mergeCell ref="I92:J92"/>
    <mergeCell ref="B93:H93"/>
    <mergeCell ref="I93:J93"/>
    <mergeCell ref="A84:A89"/>
    <mergeCell ref="B84:H84"/>
    <mergeCell ref="I84:J84"/>
    <mergeCell ref="L84:L89"/>
    <mergeCell ref="B85:H85"/>
    <mergeCell ref="I85:J85"/>
    <mergeCell ref="B86:H86"/>
    <mergeCell ref="I86:J86"/>
    <mergeCell ref="A79:A83"/>
    <mergeCell ref="B79:H79"/>
    <mergeCell ref="I79:J79"/>
    <mergeCell ref="L79:L83"/>
    <mergeCell ref="B80:H80"/>
    <mergeCell ref="I80:J80"/>
    <mergeCell ref="B81:H81"/>
    <mergeCell ref="I81:J81"/>
    <mergeCell ref="B82:H82"/>
    <mergeCell ref="I82:J82"/>
    <mergeCell ref="B83:H83"/>
    <mergeCell ref="I83:J83"/>
    <mergeCell ref="I88:J88"/>
    <mergeCell ref="B89:H89"/>
    <mergeCell ref="I89:J89"/>
    <mergeCell ref="A75:A78"/>
    <mergeCell ref="B75:H75"/>
    <mergeCell ref="I75:J75"/>
    <mergeCell ref="L75:L78"/>
    <mergeCell ref="B76:H76"/>
    <mergeCell ref="I76:J76"/>
    <mergeCell ref="B77:H77"/>
    <mergeCell ref="I77:J77"/>
    <mergeCell ref="B78:H78"/>
    <mergeCell ref="I78:J78"/>
    <mergeCell ref="A71:A74"/>
    <mergeCell ref="B71:H71"/>
    <mergeCell ref="I71:J71"/>
    <mergeCell ref="L71:L74"/>
    <mergeCell ref="B72:H72"/>
    <mergeCell ref="I72:J72"/>
    <mergeCell ref="B73:H73"/>
    <mergeCell ref="I73:J73"/>
    <mergeCell ref="B62:E62"/>
    <mergeCell ref="B63:E63"/>
    <mergeCell ref="B64:E64"/>
    <mergeCell ref="B65:E65"/>
    <mergeCell ref="B70:H70"/>
    <mergeCell ref="I70:J70"/>
    <mergeCell ref="B74:H74"/>
    <mergeCell ref="I74:J74"/>
    <mergeCell ref="B67:E67"/>
    <mergeCell ref="L56:L68"/>
    <mergeCell ref="A56:A67"/>
    <mergeCell ref="B56:E56"/>
    <mergeCell ref="B57:E57"/>
    <mergeCell ref="L43:L55"/>
    <mergeCell ref="B44:D44"/>
    <mergeCell ref="B45:D45"/>
    <mergeCell ref="B46:D46"/>
    <mergeCell ref="B47:D47"/>
    <mergeCell ref="B48:D48"/>
    <mergeCell ref="B49:D49"/>
    <mergeCell ref="B50:D50"/>
    <mergeCell ref="B51:D51"/>
    <mergeCell ref="B27:E28"/>
    <mergeCell ref="B29:E29"/>
    <mergeCell ref="B30:E30"/>
    <mergeCell ref="B31:E31"/>
    <mergeCell ref="B58:E58"/>
    <mergeCell ref="B59:E59"/>
    <mergeCell ref="B60:E60"/>
    <mergeCell ref="B61:E61"/>
    <mergeCell ref="I56:J68"/>
    <mergeCell ref="B42:H42"/>
    <mergeCell ref="I42:J42"/>
    <mergeCell ref="B53:D53"/>
    <mergeCell ref="B54:D54"/>
    <mergeCell ref="A187:B187"/>
    <mergeCell ref="L27:L41"/>
    <mergeCell ref="F27:F28"/>
    <mergeCell ref="G27:G28"/>
    <mergeCell ref="H27:H28"/>
    <mergeCell ref="I27:J41"/>
    <mergeCell ref="A12:A19"/>
    <mergeCell ref="A21:A24"/>
    <mergeCell ref="F12:F13"/>
    <mergeCell ref="G12:G13"/>
    <mergeCell ref="B12:E12"/>
    <mergeCell ref="B23:C23"/>
    <mergeCell ref="B24:C24"/>
    <mergeCell ref="B25:C25"/>
    <mergeCell ref="B20:C20"/>
    <mergeCell ref="B21:C21"/>
    <mergeCell ref="B22:C22"/>
    <mergeCell ref="L12:L26"/>
    <mergeCell ref="B13:C13"/>
    <mergeCell ref="B14:C14"/>
    <mergeCell ref="B15:C15"/>
    <mergeCell ref="B16:C16"/>
    <mergeCell ref="B17:C17"/>
    <mergeCell ref="H12:H13"/>
    <mergeCell ref="A178:B178"/>
    <mergeCell ref="A179:B179"/>
    <mergeCell ref="A180:B180"/>
    <mergeCell ref="A181:B181"/>
    <mergeCell ref="A182:B182"/>
    <mergeCell ref="A183:B183"/>
    <mergeCell ref="A184:B184"/>
    <mergeCell ref="A185:B185"/>
    <mergeCell ref="A186:B186"/>
    <mergeCell ref="B18:C18"/>
    <mergeCell ref="B19:C19"/>
    <mergeCell ref="C4:J4"/>
    <mergeCell ref="B11:H11"/>
    <mergeCell ref="I11:J11"/>
    <mergeCell ref="J1:K1"/>
    <mergeCell ref="J2:K2"/>
    <mergeCell ref="J3:K3"/>
    <mergeCell ref="A177:C177"/>
    <mergeCell ref="I12:J26"/>
    <mergeCell ref="B38:E38"/>
    <mergeCell ref="B39:E39"/>
    <mergeCell ref="B40:E40"/>
    <mergeCell ref="A43:A54"/>
    <mergeCell ref="B43:D43"/>
    <mergeCell ref="I43:J55"/>
    <mergeCell ref="B52:D52"/>
    <mergeCell ref="B32:E32"/>
    <mergeCell ref="B33:E33"/>
    <mergeCell ref="B34:E34"/>
    <mergeCell ref="B35:E35"/>
    <mergeCell ref="B36:E36"/>
    <mergeCell ref="B37:E37"/>
    <mergeCell ref="A27:A40"/>
  </mergeCells>
  <conditionalFormatting sqref="D26">
    <cfRule type="expression" dxfId="6" priority="10">
      <formula>IF(RVolet=1,TRUE,FALSE)</formula>
    </cfRule>
  </conditionalFormatting>
  <conditionalFormatting sqref="D41">
    <cfRule type="expression" dxfId="5" priority="9">
      <formula>IF(RVolet=1,TRUE,FALSE)</formula>
    </cfRule>
  </conditionalFormatting>
  <conditionalFormatting sqref="D112:H112">
    <cfRule type="expression" dxfId="4" priority="7">
      <formula>IF($I$103&gt;($I$98*0.1),TRUE,FALSE)</formula>
    </cfRule>
  </conditionalFormatting>
  <conditionalFormatting sqref="I112:L112">
    <cfRule type="expression" dxfId="3" priority="6">
      <formula>IF($I$110&gt;($I$98*0.1),TRUE,FALSE)</formula>
    </cfRule>
  </conditionalFormatting>
  <conditionalFormatting sqref="N2">
    <cfRule type="expression" dxfId="2" priority="3">
      <formula>IF($L$3&lt;&gt;0,TRUE,FALSE)</formula>
    </cfRule>
  </conditionalFormatting>
  <conditionalFormatting sqref="D55">
    <cfRule type="expression" dxfId="1" priority="2">
      <formula>IF(RVolet=1,TRUE,FALSE)</formula>
    </cfRule>
  </conditionalFormatting>
  <conditionalFormatting sqref="D68">
    <cfRule type="expression" dxfId="0" priority="1">
      <formula>IF(RVolet=1,TRUE,FALSE)</formula>
    </cfRule>
  </conditionalFormatting>
  <hyperlinks>
    <hyperlink ref="N45" r:id="rId1" display="pour les frais de repas se trouve ici " xr:uid="{00000000-0004-0000-0200-000000000000}"/>
    <hyperlink ref="N44" r:id="rId2" xr:uid="{00000000-0004-0000-0200-000001000000}"/>
    <hyperlink ref="N58" r:id="rId3" display="pour les frais de repas se trouve ici " xr:uid="{00000000-0004-0000-0200-000002000000}"/>
    <hyperlink ref="N57" r:id="rId4" xr:uid="{00000000-0004-0000-0200-000003000000}"/>
  </hyperlinks>
  <pageMargins left="0.7" right="0.7" top="0.75" bottom="0.75" header="0.3" footer="0.3"/>
  <pageSetup orientation="portrait" horizontalDpi="90" verticalDpi="90" r:id="rId5"/>
  <ignoredErrors>
    <ignoredError sqref="I171 I167 I110" unlockedFormula="1"/>
    <ignoredError sqref="C182" formulaRange="1"/>
  </ignoredErrors>
  <drawing r:id="rId6"/>
  <legacyDrawing r:id="rId7"/>
  <mc:AlternateContent xmlns:mc="http://schemas.openxmlformats.org/markup-compatibility/2006">
    <mc:Choice Requires="x14">
      <controls>
        <mc:AlternateContent xmlns:mc="http://schemas.openxmlformats.org/markup-compatibility/2006">
          <mc:Choice Requires="x14">
            <control shapeId="3075" r:id="rId8" name="Label 3">
              <controlPr defaultSize="0" autoFill="0" autoLine="0" autoPict="0">
                <anchor moveWithCells="1" sizeWithCells="1">
                  <from>
                    <xdr:col>13</xdr:col>
                    <xdr:colOff>1234440</xdr:colOff>
                    <xdr:row>167</xdr:row>
                    <xdr:rowOff>106680</xdr:rowOff>
                  </from>
                  <to>
                    <xdr:col>13</xdr:col>
                    <xdr:colOff>4503420</xdr:colOff>
                    <xdr:row>170</xdr:row>
                    <xdr:rowOff>83820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
  <sheetViews>
    <sheetView workbookViewId="0">
      <selection activeCell="B7" sqref="B7"/>
    </sheetView>
  </sheetViews>
  <sheetFormatPr baseColWidth="10" defaultRowHeight="14.4" x14ac:dyDescent="0.3"/>
  <cols>
    <col min="1" max="1" width="24.21875" customWidth="1"/>
    <col min="2" max="2" width="27.77734375" customWidth="1"/>
  </cols>
  <sheetData>
    <row r="1" spans="1:12" x14ac:dyDescent="0.3">
      <c r="A1" s="1" t="s">
        <v>0</v>
      </c>
      <c r="B1" s="1" t="s">
        <v>3</v>
      </c>
      <c r="C1" s="1" t="s">
        <v>50</v>
      </c>
      <c r="D1" s="1"/>
      <c r="E1" s="1"/>
      <c r="F1" s="1"/>
      <c r="G1" s="1"/>
      <c r="H1" s="1"/>
      <c r="I1" s="1"/>
      <c r="J1" s="1"/>
      <c r="K1" s="1"/>
      <c r="L1" s="1"/>
    </row>
    <row r="2" spans="1:12" x14ac:dyDescent="0.3">
      <c r="A2" t="s">
        <v>1</v>
      </c>
      <c r="B2" t="s">
        <v>4</v>
      </c>
      <c r="C2" t="s">
        <v>51</v>
      </c>
    </row>
    <row r="3" spans="1:12" x14ac:dyDescent="0.3">
      <c r="A3" t="s">
        <v>2</v>
      </c>
      <c r="B3" t="s">
        <v>5</v>
      </c>
      <c r="C3" t="s">
        <v>52</v>
      </c>
    </row>
    <row r="4" spans="1:12" x14ac:dyDescent="0.3">
      <c r="B4" t="s">
        <v>6</v>
      </c>
      <c r="C4" t="s">
        <v>53</v>
      </c>
    </row>
    <row r="5" spans="1:12" x14ac:dyDescent="0.3">
      <c r="B5" t="s">
        <v>7</v>
      </c>
    </row>
    <row r="6" spans="1:12" x14ac:dyDescent="0.3">
      <c r="B6" t="s">
        <v>123</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15</vt:i4>
      </vt:variant>
    </vt:vector>
  </HeadingPairs>
  <TitlesOfParts>
    <vt:vector size="19" baseType="lpstr">
      <vt:lpstr>Informations sur le programme</vt:lpstr>
      <vt:lpstr>Revenus</vt:lpstr>
      <vt:lpstr>Dépenses</vt:lpstr>
      <vt:lpstr>Donnée</vt:lpstr>
      <vt:lpstr>'Informations sur le programme'!_ftn1</vt:lpstr>
      <vt:lpstr>'Informations sur le programme'!_ftnref1</vt:lpstr>
      <vt:lpstr>ContDem</vt:lpstr>
      <vt:lpstr>DépCanada</vt:lpstr>
      <vt:lpstr>DépLocal</vt:lpstr>
      <vt:lpstr>Frais10</vt:lpstr>
      <vt:lpstr>Mtdemandé</vt:lpstr>
      <vt:lpstr>RVolet</vt:lpstr>
      <vt:lpstr>soustotal_admissible</vt:lpstr>
      <vt:lpstr>total_admissible</vt:lpstr>
      <vt:lpstr>Total_dépenses</vt:lpstr>
      <vt:lpstr>total_non_admissibles</vt:lpstr>
      <vt:lpstr>Volet</vt:lpstr>
      <vt:lpstr>Volet1</vt:lpstr>
      <vt:lpstr>Volet2</vt:lpstr>
    </vt:vector>
  </TitlesOfParts>
  <Company>Ministère du Conseil exécutif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Garnier, Laurent</dc:creator>
  <cp:lastModifiedBy>Wood, Alex Stephen</cp:lastModifiedBy>
  <dcterms:created xsi:type="dcterms:W3CDTF">2021-04-09T13:06:28Z</dcterms:created>
  <dcterms:modified xsi:type="dcterms:W3CDTF">2023-01-11T16:17:01Z</dcterms:modified>
</cp:coreProperties>
</file>