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mc:AlternateContent xmlns:mc="http://schemas.openxmlformats.org/markup-compatibility/2006">
    <mc:Choice Requires="x15">
      <x15ac:absPath xmlns:x15ac="http://schemas.microsoft.com/office/spreadsheetml/2010/11/ac" url="U:\SAI00\DFRAP\Programmes\PARC\Modèles\5 Modèles formulaires 2021 - 2024\"/>
    </mc:Choice>
  </mc:AlternateContent>
  <xr:revisionPtr revIDLastSave="0" documentId="13_ncr:1_{DBA6C324-0AC6-4C98-923F-6764DAE969DB}" xr6:coauthVersionLast="47" xr6:coauthVersionMax="47" xr10:uidLastSave="{00000000-0000-0000-0000-000000000000}"/>
  <bookViews>
    <workbookView xWindow="-28920" yWindow="-120" windowWidth="29040" windowHeight="15840" activeTab="2" xr2:uid="{00000000-000D-0000-FFFF-FFFF00000000}"/>
  </bookViews>
  <sheets>
    <sheet name="Informations sur le programme" sheetId="2" r:id="rId1"/>
    <sheet name="Revenus" sheetId="3" r:id="rId2"/>
    <sheet name="Dépenses" sheetId="4" r:id="rId3"/>
    <sheet name="Donnée" sheetId="1" state="hidden" r:id="rId4"/>
  </sheets>
  <definedNames>
    <definedName name="_ftn1" localSheetId="0">'Informations sur le programme'!$E$19</definedName>
    <definedName name="_ftnref1" localSheetId="0">'Informations sur le programme'!$B$19</definedName>
    <definedName name="ContDem">Revenus!$H$45</definedName>
    <definedName name="DépCanada">Dépenses!$H$26</definedName>
    <definedName name="DépLocal">Dépenses!$H$41</definedName>
    <definedName name="Frais10">Dépenses!$I$111</definedName>
    <definedName name="Mtdemandé">Revenus!$H$34</definedName>
    <definedName name="RVolet">Dépenses!$M$12</definedName>
    <definedName name="soustotal_admissible">Dépenses!$I$98</definedName>
    <definedName name="total_admissible">Dépenses!$I$113</definedName>
    <definedName name="Total_dépenses">Dépenses!$I$171</definedName>
    <definedName name="total_non_admissibles">Dépenses!$I$168</definedName>
    <definedName name="Volet">Revenus!$B$11</definedName>
    <definedName name="Volet1">Donnée!$A$2</definedName>
    <definedName name="Volet2">Donnée!$A$3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10" i="4" l="1"/>
  <c r="K111" i="4"/>
  <c r="I111" i="4"/>
  <c r="M104" i="4" l="1"/>
  <c r="M105" i="4"/>
  <c r="M106" i="4"/>
  <c r="M107" i="4"/>
  <c r="M108" i="4"/>
  <c r="M109" i="4"/>
  <c r="M103" i="4"/>
  <c r="M71" i="4"/>
  <c r="M72" i="4"/>
  <c r="M73" i="4"/>
  <c r="M74" i="4"/>
  <c r="M75" i="4"/>
  <c r="M76" i="4"/>
  <c r="M77" i="4"/>
  <c r="M97" i="4" s="1"/>
  <c r="K97" i="4" s="1"/>
  <c r="M78" i="4"/>
  <c r="M79" i="4"/>
  <c r="M80" i="4"/>
  <c r="M81" i="4"/>
  <c r="M82" i="4"/>
  <c r="M83" i="4"/>
  <c r="M84" i="4"/>
  <c r="M85" i="4"/>
  <c r="M86" i="4"/>
  <c r="M87" i="4"/>
  <c r="M88" i="4"/>
  <c r="M89" i="4"/>
  <c r="M90" i="4"/>
  <c r="M91" i="4"/>
  <c r="M92" i="4"/>
  <c r="M93" i="4"/>
  <c r="M94" i="4"/>
  <c r="M95" i="4"/>
  <c r="M96" i="4"/>
  <c r="H57" i="4"/>
  <c r="M57" i="4"/>
  <c r="H58" i="4"/>
  <c r="M58" i="4"/>
  <c r="H59" i="4"/>
  <c r="M59" i="4"/>
  <c r="H60" i="4"/>
  <c r="M60" i="4"/>
  <c r="H61" i="4"/>
  <c r="M61" i="4"/>
  <c r="H62" i="4"/>
  <c r="M62" i="4"/>
  <c r="H63" i="4"/>
  <c r="M63" i="4"/>
  <c r="H64" i="4"/>
  <c r="M64" i="4"/>
  <c r="H65" i="4"/>
  <c r="M65" i="4"/>
  <c r="H66" i="4"/>
  <c r="M66" i="4"/>
  <c r="H67" i="4"/>
  <c r="M67" i="4"/>
  <c r="H44" i="4"/>
  <c r="M44" i="4"/>
  <c r="H45" i="4"/>
  <c r="M45" i="4"/>
  <c r="H46" i="4"/>
  <c r="M46" i="4"/>
  <c r="H47" i="4"/>
  <c r="M47" i="4"/>
  <c r="H48" i="4"/>
  <c r="M48" i="4"/>
  <c r="H49" i="4"/>
  <c r="M49" i="4"/>
  <c r="H50" i="4"/>
  <c r="M50" i="4"/>
  <c r="H51" i="4"/>
  <c r="M51" i="4"/>
  <c r="H52" i="4"/>
  <c r="M52" i="4"/>
  <c r="H53" i="4"/>
  <c r="M53" i="4"/>
  <c r="H54" i="4"/>
  <c r="M54" i="4"/>
  <c r="M12" i="4"/>
  <c r="H14" i="4"/>
  <c r="M14" i="4"/>
  <c r="H15" i="4"/>
  <c r="H26" i="4" s="1"/>
  <c r="I12" i="4" s="1"/>
  <c r="H16" i="4"/>
  <c r="M16" i="4"/>
  <c r="H17" i="4"/>
  <c r="M17" i="4" s="1"/>
  <c r="H18" i="4"/>
  <c r="M18" i="4"/>
  <c r="H19" i="4"/>
  <c r="M19" i="4" s="1"/>
  <c r="H20" i="4"/>
  <c r="M20" i="4"/>
  <c r="H21" i="4"/>
  <c r="M21" i="4" s="1"/>
  <c r="H22" i="4"/>
  <c r="M22" i="4"/>
  <c r="H23" i="4"/>
  <c r="M23" i="4" s="1"/>
  <c r="H24" i="4"/>
  <c r="M24" i="4"/>
  <c r="H25" i="4"/>
  <c r="M25" i="4" s="1"/>
  <c r="H29" i="4"/>
  <c r="H41" i="4" s="1"/>
  <c r="I27" i="4" s="1"/>
  <c r="H30" i="4"/>
  <c r="M30" i="4"/>
  <c r="H31" i="4"/>
  <c r="M31" i="4" s="1"/>
  <c r="H32" i="4"/>
  <c r="M32" i="4"/>
  <c r="H33" i="4"/>
  <c r="M33" i="4" s="1"/>
  <c r="H34" i="4"/>
  <c r="M34" i="4"/>
  <c r="H35" i="4"/>
  <c r="M35" i="4" s="1"/>
  <c r="H36" i="4"/>
  <c r="M36" i="4"/>
  <c r="H37" i="4"/>
  <c r="M37" i="4" s="1"/>
  <c r="H38" i="4"/>
  <c r="M38" i="4"/>
  <c r="H39" i="4"/>
  <c r="M39" i="4" s="1"/>
  <c r="H40" i="4"/>
  <c r="M40" i="4"/>
  <c r="C180" i="4"/>
  <c r="C178" i="4"/>
  <c r="C182" i="4"/>
  <c r="I97" i="4"/>
  <c r="H68" i="4"/>
  <c r="I98" i="4" s="1"/>
  <c r="I113" i="4" s="1"/>
  <c r="I171" i="4" s="1"/>
  <c r="L2" i="4" s="1"/>
  <c r="H55" i="3"/>
  <c r="H57" i="3" s="1"/>
  <c r="L1" i="4" s="1"/>
  <c r="H42" i="3"/>
  <c r="H27" i="3"/>
  <c r="I110" i="4"/>
  <c r="M166" i="4"/>
  <c r="M165" i="4"/>
  <c r="M164" i="4"/>
  <c r="M163" i="4"/>
  <c r="J17" i="3"/>
  <c r="I167" i="4"/>
  <c r="I168" i="4" s="1"/>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68" i="4" s="1"/>
  <c r="K168" i="4" s="1"/>
  <c r="I56" i="4"/>
  <c r="L7" i="4"/>
  <c r="M167" i="4"/>
  <c r="C186" i="4"/>
  <c r="C187" i="4" s="1"/>
  <c r="M55" i="4"/>
  <c r="K55" i="4"/>
  <c r="M68" i="4"/>
  <c r="K68" i="4" s="1"/>
  <c r="H55" i="4"/>
  <c r="I43" i="4"/>
  <c r="M110" i="4" l="1"/>
  <c r="M111" i="4" s="1"/>
  <c r="L3" i="4"/>
  <c r="M26" i="4"/>
  <c r="K26" i="4" s="1"/>
  <c r="M29" i="4"/>
  <c r="M41" i="4" s="1"/>
  <c r="K41" i="4" s="1"/>
  <c r="K98" i="4" s="1"/>
  <c r="M15" i="4"/>
  <c r="K113" i="4" l="1"/>
  <c r="C179" i="4" l="1"/>
  <c r="C181" i="4" s="1"/>
  <c r="C183" i="4" s="1"/>
  <c r="C184" i="4" s="1"/>
  <c r="K171" i="4"/>
</calcChain>
</file>

<file path=xl/sharedStrings.xml><?xml version="1.0" encoding="utf-8"?>
<sst xmlns="http://schemas.openxmlformats.org/spreadsheetml/2006/main" count="263" uniqueCount="199">
  <si>
    <t xml:space="preserve">Volets </t>
  </si>
  <si>
    <t>Volet 1 : Échange d'expertise</t>
  </si>
  <si>
    <t>Volet 2 : Réseaux canadiens</t>
  </si>
  <si>
    <t>Clientèle Admissible</t>
  </si>
  <si>
    <t>OBNL</t>
  </si>
  <si>
    <t>Institutions d'enseignement</t>
  </si>
  <si>
    <t>Institut de recherche</t>
  </si>
  <si>
    <t>Coopératives à but non lucratif</t>
  </si>
  <si>
    <t>ü</t>
  </si>
  <si>
    <t>Année financière</t>
  </si>
  <si>
    <t>2021-2022</t>
  </si>
  <si>
    <t>2022-2023</t>
  </si>
  <si>
    <t>2023-2024</t>
  </si>
  <si>
    <t>Correction SQRC</t>
  </si>
  <si>
    <t>Destination</t>
  </si>
  <si>
    <t>Volet</t>
  </si>
  <si>
    <t>Autre</t>
  </si>
  <si>
    <t>Total</t>
  </si>
  <si>
    <t>Montant correspondant à 50 % des sommes (volet 2)</t>
  </si>
  <si>
    <t>FRAIS ADMINISTRATION DÉPASSE 10% DU TOTAL ADMISIBLE</t>
  </si>
  <si>
    <t>FRAIS COMMUNICATION DÉPASSE 10% DU TOTAL ADMISIBLE</t>
  </si>
  <si>
    <t xml:space="preserve">      Le montant total des revenus doit être égal au montant total des dépenses.</t>
  </si>
  <si>
    <t>Information</t>
  </si>
  <si>
    <t>a</t>
  </si>
  <si>
    <t>Information to be taken into consideration when drawing up a budget under the PARC</t>
  </si>
  <si>
    <t>This is a summary. For more detailed information, please see the website.</t>
  </si>
  <si>
    <t xml:space="preserve">Tier 1 </t>
  </si>
  <si>
    <t>Tier 2</t>
  </si>
  <si>
    <t>Tier 1</t>
  </si>
  <si>
    <t>Expertise Exchange</t>
  </si>
  <si>
    <t>Tier 2</t>
  </si>
  <si>
    <t>Canadian Networks</t>
  </si>
  <si>
    <t xml:space="preserve">Provides support primarily for exchanges between experts from Québec and those from elsewhere in Canada, that contribute to the transfer of expertise between Québec and the other provinces and territories, and to the dissemination of expertise from Québec. This Tier targets two types of project: </t>
  </si>
  <si>
    <r>
      <t>·</t>
    </r>
    <r>
      <rPr>
        <i/>
        <sz val="7"/>
        <color rgb="FF000000"/>
        <rFont val="Arial"/>
        <family val="2"/>
      </rPr>
      <t xml:space="preserve">         </t>
    </r>
    <r>
      <rPr>
        <i/>
        <sz val="11"/>
        <color rgb="FF000000"/>
        <rFont val="Arial"/>
        <family val="2"/>
      </rPr>
      <t>participation by Québec experts in symposiums, conferences, forums, and workshops in Canada, including in Québec;</t>
    </r>
  </si>
  <si>
    <r>
      <t>·</t>
    </r>
    <r>
      <rPr>
        <i/>
        <sz val="7"/>
        <color rgb="FF000000"/>
        <rFont val="Arial"/>
        <family val="2"/>
      </rPr>
      <t xml:space="preserve">         </t>
    </r>
    <r>
      <rPr>
        <i/>
        <sz val="11"/>
        <color rgb="FF000000"/>
        <rFont val="Arial"/>
        <family val="2"/>
      </rPr>
      <t>projects for sharing expertise among peers involving a transfer of innovative practices from Québec to the other provinces and territories.</t>
    </r>
  </si>
  <si>
    <t>Primarily supports the holding of activities enabling organizations from Québec to create or join pan-Canadian networks. These projects should enable organizations from Québec to play an active role in these networks. These projects may consist of:</t>
  </si>
  <si>
    <t>·      the creation or strengthening of pan-Canadian structures or networks for cooperation and exchange;</t>
  </si>
  <si>
    <t>·      the organization of forums, conferences, debates, workshops and summer schools to enable Quebecers and Canadians to discuss economic, political, social and cultural issues.</t>
  </si>
  <si>
    <t>May be submitted at any time</t>
  </si>
  <si>
    <t>Co-applicant not required</t>
  </si>
  <si>
    <t>Following a call for projects only</t>
  </si>
  <si>
    <t>Co-applicant required</t>
  </si>
  <si>
    <t>Maximum $10,000 per project</t>
  </si>
  <si>
    <t>Maximum $50,000 per project</t>
  </si>
  <si>
    <t>If the applicant is in Québec, the co-applicant must be elsewhere in Canada, or vice-versa</t>
  </si>
  <si>
    <t xml:space="preserve">Your application must demonstrate that the proposed project meets the PARC objectives. </t>
  </si>
  <si>
    <t>ELIGIBLE EXPENSES</t>
  </si>
  <si>
    <t xml:space="preserve">[*] By “participants directly involved in organizing the event,” we refer to the project organizers, the experts invited to participate in the project, the contributors to the project, and any other person who plays a key role in the organization or the holding of the project activities. This definition excludes, for example, audience members at a conference.  </t>
  </si>
  <si>
    <t xml:space="preserve">[*] By reasonable, we mean the equivalent of a typical price in economy class for the type of travel used.. </t>
  </si>
  <si>
    <t xml:space="preserve">[*] By reasonable, we mean the equivalent of a typical price in economy class for the type of travel used. </t>
  </si>
  <si>
    <r>
      <rPr>
        <b/>
        <sz val="11"/>
        <color theme="1"/>
        <rFont val="Calibri"/>
        <family val="2"/>
        <scheme val="minor"/>
      </rPr>
      <t xml:space="preserve">Accommodation expenses </t>
    </r>
    <r>
      <rPr>
        <sz val="11"/>
        <color theme="1"/>
        <rFont val="Calibri"/>
        <family val="2"/>
        <scheme val="minor"/>
      </rPr>
      <t>for participants directly involved in the organization of the project whether the activity takes place in Québec or elsewhere in Canada, based on the applicable Québec government scales</t>
    </r>
  </si>
  <si>
    <r>
      <rPr>
        <b/>
        <sz val="11"/>
        <color theme="1"/>
        <rFont val="Calibri"/>
        <family val="2"/>
        <scheme val="minor"/>
      </rPr>
      <t xml:space="preserve">Meal expenses </t>
    </r>
    <r>
      <rPr>
        <sz val="11"/>
        <color theme="1"/>
        <rFont val="Calibri"/>
        <family val="2"/>
        <scheme val="minor"/>
      </rPr>
      <t>for participants directly involved in organizing the project, based on the applicable Québec government scales</t>
    </r>
  </si>
  <si>
    <r>
      <rPr>
        <b/>
        <sz val="11"/>
        <color theme="1"/>
        <rFont val="Calibri"/>
        <family val="2"/>
        <scheme val="minor"/>
      </rPr>
      <t xml:space="preserve">Reasonable costs of travel in Canada </t>
    </r>
    <r>
      <rPr>
        <sz val="11"/>
        <color theme="1"/>
        <rFont val="Calibri"/>
        <family val="2"/>
        <scheme val="minor"/>
      </rPr>
      <t xml:space="preserve">for participants directly involved in organizing the project. Only the following trips are eligible: travel </t>
    </r>
    <r>
      <rPr>
        <b/>
        <sz val="11"/>
        <color theme="1"/>
        <rFont val="Calibri"/>
        <family val="2"/>
        <scheme val="minor"/>
      </rPr>
      <t>to or from Québec; travel within Québec</t>
    </r>
    <r>
      <rPr>
        <sz val="11"/>
        <color theme="1"/>
        <rFont val="Calibri"/>
        <family val="2"/>
        <scheme val="minor"/>
      </rPr>
      <t/>
    </r>
  </si>
  <si>
    <r>
      <rPr>
        <b/>
        <sz val="11"/>
        <color theme="1"/>
        <rFont val="Calibri"/>
        <family val="2"/>
        <scheme val="minor"/>
      </rPr>
      <t>Reasonable costs of travel in Canada and in Québec</t>
    </r>
    <r>
      <rPr>
        <sz val="11"/>
        <color theme="1"/>
        <rFont val="Calibri"/>
        <family val="2"/>
        <scheme val="minor"/>
      </rPr>
      <t xml:space="preserve">, for participants directly involved in organizing the project, </t>
    </r>
    <r>
      <rPr>
        <b/>
        <sz val="11"/>
        <color theme="1"/>
        <rFont val="Calibri"/>
        <family val="2"/>
        <scheme val="minor"/>
      </rPr>
      <t>reimbursed at the rate of 50%</t>
    </r>
    <r>
      <rPr>
        <sz val="11"/>
        <color theme="1"/>
        <rFont val="Calibri"/>
        <family val="2"/>
        <scheme val="minor"/>
      </rPr>
      <t xml:space="preserve"> </t>
    </r>
  </si>
  <si>
    <r>
      <rPr>
        <b/>
        <sz val="11"/>
        <color theme="1"/>
        <rFont val="Calibri"/>
        <family val="2"/>
        <scheme val="minor"/>
      </rPr>
      <t xml:space="preserve">Local transportation costs </t>
    </r>
    <r>
      <rPr>
        <sz val="11"/>
        <color theme="1"/>
        <rFont val="Calibri"/>
        <family val="2"/>
        <scheme val="minor"/>
      </rPr>
      <t xml:space="preserve">(for example, public transit, taxis) for participants directly involved in organizing the project, </t>
    </r>
    <r>
      <rPr>
        <b/>
        <sz val="11"/>
        <color theme="1"/>
        <rFont val="Calibri"/>
        <family val="2"/>
        <scheme val="minor"/>
      </rPr>
      <t>reimbursed at the rate of 50%</t>
    </r>
  </si>
  <si>
    <r>
      <rPr>
        <b/>
        <sz val="11"/>
        <color theme="1"/>
        <rFont val="Calibri"/>
        <family val="2"/>
        <scheme val="minor"/>
      </rPr>
      <t xml:space="preserve">Local transportation costs </t>
    </r>
    <r>
      <rPr>
        <sz val="11"/>
        <color theme="1"/>
        <rFont val="Calibri"/>
        <family val="2"/>
        <scheme val="minor"/>
      </rPr>
      <t>(for example, public transit, taxis) for participants directly involved in organizing the project</t>
    </r>
  </si>
  <si>
    <r>
      <rPr>
        <b/>
        <sz val="11"/>
        <color theme="1"/>
        <rFont val="Calibri"/>
        <family val="2"/>
        <scheme val="minor"/>
      </rPr>
      <t>Expenses incurred for simultaneous interpretation</t>
    </r>
    <r>
      <rPr>
        <sz val="11"/>
        <color theme="1"/>
        <rFont val="Calibri"/>
        <family val="2"/>
        <scheme val="minor"/>
      </rPr>
      <t>, where justified</t>
    </r>
  </si>
  <si>
    <r>
      <rPr>
        <b/>
        <sz val="11"/>
        <color theme="1"/>
        <rFont val="Calibri"/>
        <family val="2"/>
        <scheme val="minor"/>
      </rPr>
      <t xml:space="preserve">Fees and salaries </t>
    </r>
    <r>
      <rPr>
        <sz val="11"/>
        <color theme="1"/>
        <rFont val="Calibri"/>
        <family val="2"/>
        <scheme val="minor"/>
      </rPr>
      <t xml:space="preserve">paid to individuals </t>
    </r>
    <r>
      <rPr>
        <b/>
        <sz val="11"/>
        <color theme="1"/>
        <rFont val="Calibri"/>
        <family val="2"/>
        <scheme val="minor"/>
      </rPr>
      <t xml:space="preserve">specifically hired </t>
    </r>
    <r>
      <rPr>
        <sz val="11"/>
        <color theme="1"/>
        <rFont val="Calibri"/>
        <family val="2"/>
        <scheme val="minor"/>
      </rPr>
      <t>for the project, based on the organization's scales, where justified</t>
    </r>
  </si>
  <si>
    <r>
      <rPr>
        <b/>
        <sz val="11"/>
        <color theme="1"/>
        <rFont val="Calibri"/>
        <family val="2"/>
        <scheme val="minor"/>
      </rPr>
      <t>Expenses incurred for the translation</t>
    </r>
    <r>
      <rPr>
        <sz val="11"/>
        <color theme="1"/>
        <rFont val="Calibri"/>
        <family val="2"/>
        <scheme val="minor"/>
      </rPr>
      <t xml:space="preserve"> or production of materials and supporting documents for the activity, where justified</t>
    </r>
  </si>
  <si>
    <r>
      <rPr>
        <b/>
        <sz val="11"/>
        <color theme="1"/>
        <rFont val="Calibri"/>
        <family val="2"/>
        <scheme val="minor"/>
      </rPr>
      <t xml:space="preserve">Registration costs </t>
    </r>
    <r>
      <rPr>
        <sz val="11"/>
        <color theme="1"/>
        <rFont val="Calibri"/>
        <family val="2"/>
        <scheme val="minor"/>
      </rPr>
      <t>at the activity for persons directly involved in organizing the activity, where justified</t>
    </r>
  </si>
  <si>
    <r>
      <rPr>
        <b/>
        <sz val="11"/>
        <color theme="1"/>
        <rFont val="Calibri"/>
        <family val="2"/>
        <scheme val="minor"/>
      </rPr>
      <t>Expenses incurred for logistics</t>
    </r>
    <r>
      <rPr>
        <sz val="11"/>
        <color theme="1"/>
        <rFont val="Calibri"/>
        <family val="2"/>
        <scheme val="minor"/>
      </rPr>
      <t xml:space="preserve"> for the activity (hiring of materials, equipment or premises), including expenses for virtual activities, where justified</t>
    </r>
  </si>
  <si>
    <r>
      <rPr>
        <b/>
        <sz val="11"/>
        <color theme="1"/>
        <rFont val="Calibri"/>
        <family val="2"/>
        <scheme val="minor"/>
      </rPr>
      <t xml:space="preserve">Expenses for communication and promotion </t>
    </r>
    <r>
      <rPr>
        <sz val="11"/>
        <color theme="1"/>
        <rFont val="Calibri"/>
        <family val="2"/>
        <scheme val="minor"/>
      </rPr>
      <t>activities directly related to the activity, up to a maximum of 10% of the total eligible expenses</t>
    </r>
  </si>
  <si>
    <r>
      <rPr>
        <b/>
        <sz val="11"/>
        <color theme="1"/>
        <rFont val="Calibri"/>
        <family val="2"/>
        <scheme val="minor"/>
      </rPr>
      <t>Administration expenses</t>
    </r>
    <r>
      <rPr>
        <sz val="11"/>
        <color theme="1"/>
        <rFont val="Calibri"/>
        <family val="2"/>
        <scheme val="minor"/>
      </rPr>
      <t>, up to a maximum of 10% of the total eligible expenses</t>
    </r>
  </si>
  <si>
    <r>
      <rPr>
        <b/>
        <sz val="11"/>
        <color theme="1"/>
        <rFont val="Calibri"/>
        <family val="2"/>
        <scheme val="minor"/>
      </rPr>
      <t>Accounting audit expenses</t>
    </r>
    <r>
      <rPr>
        <sz val="11"/>
        <color theme="1"/>
        <rFont val="Calibri"/>
        <family val="2"/>
        <scheme val="minor"/>
      </rPr>
      <t>, when required</t>
    </r>
  </si>
  <si>
    <t>Non-eligible expenses</t>
  </si>
  <si>
    <t>Non-eligible expenses are:</t>
  </si>
  <si>
    <t>·       office or other rent</t>
  </si>
  <si>
    <t>·       capital expenditure and the purchase of movable property</t>
  </si>
  <si>
    <t>·       travel and accommodation expenses outside Canada</t>
  </si>
  <si>
    <t>·      cocktail reception and related expenses for similar events</t>
  </si>
  <si>
    <t>·       any other day-to-day operating expenses of the organization(s)</t>
  </si>
  <si>
    <t>·       salaries of the regular staff of the organization(s)</t>
  </si>
  <si>
    <t>·       artists’ fees for professional performances</t>
  </si>
  <si>
    <t>·       travel expenses for trips in first class or business class</t>
  </si>
  <si>
    <t>·      financial assistance to a third party (subsidies, bursaries or programs aiming to provide grants to other beneficiaries)</t>
  </si>
  <si>
    <t>·       expenses incurred prior to submitting the application or to the beginning date for eligibility of expenses identified in the call for projects, as appropriate</t>
  </si>
  <si>
    <t>·      any other expenses that would normally have been covered by the organization in the normal course of its activities</t>
  </si>
  <si>
    <t>Cumulative grants of government and municipal funding</t>
  </si>
  <si>
    <t xml:space="preserve">In order to regain eligibility for a grant from the Program, an organization that has previously benefited from a subsidy from the Program must have submitted a final report which has been </t>
  </si>
  <si>
    <t>found to be consistent with the requirements by the SQRC, for any previous project funded by the Program. Only one application at a time may be filed with the Program.</t>
  </si>
  <si>
    <t>A project funded by the Program cannot be funded by other SQRC programs, but may be funded by other government programs.</t>
  </si>
  <si>
    <r>
      <t xml:space="preserve">The combined total of </t>
    </r>
    <r>
      <rPr>
        <b/>
        <sz val="11"/>
        <color theme="1"/>
        <rFont val="Calibri"/>
        <family val="2"/>
        <scheme val="minor"/>
      </rPr>
      <t>public grants cannot exceed 80% of eligible expenses</t>
    </r>
    <r>
      <rPr>
        <sz val="11"/>
        <color theme="1"/>
        <rFont val="Calibri"/>
        <family val="2"/>
        <scheme val="minor"/>
      </rPr>
      <t>.</t>
    </r>
    <r>
      <rPr>
        <sz val="11"/>
        <color theme="1"/>
        <rFont val="Calibri"/>
        <family val="2"/>
        <scheme val="minor"/>
      </rPr>
      <t xml:space="preserve"> The grant awarded under the Program may therefore be adjusted </t>
    </r>
  </si>
  <si>
    <t xml:space="preserve">in accordance with this rule. For the purposes of this cumulative grant rule, the other government sources are the federal government (including government agencies </t>
  </si>
  <si>
    <t>and government-owned enterprises), municipal bodies located in Québec, and the other departments, agencies or government-owned enterprises of the</t>
  </si>
  <si>
    <t>Government of Québec.</t>
  </si>
  <si>
    <t>For the purposes of the cumulative grant rules, the term “municipal bodies” includes Québec municipal organizations under the meaning of Section 5</t>
  </si>
  <si>
    <t>of the Act respecting access to documents held by public bodies and the protection of personal information (R.S.Q. chapter A.2.1).</t>
  </si>
  <si>
    <t>Provisions for payment of grant</t>
  </si>
  <si>
    <t>A financial contribution equal to or less than $5,000 is provided to the applicant in a single payment, after approval of the final report of the project by the SQRC.</t>
  </si>
  <si>
    <t xml:space="preserve">A financial contribution greater than $5,000 is provided in two payments: 80% of the grant is paid after confirmation of project approval </t>
  </si>
  <si>
    <t>by the SQRC, and 20% at the end of the project, after approval of the final report of the project by the SQRC.</t>
  </si>
  <si>
    <t>Upon analysis of the final report, the final amount of the grant may be adjusted based on the analysis of eligibility of the final expenses and of the</t>
  </si>
  <si>
    <t xml:space="preserve">cumulative grant rules (see 9.2). </t>
  </si>
  <si>
    <t>Cost overruns for the approved activities or projects will not incur additional financial support.</t>
  </si>
  <si>
    <t>Reimbursement</t>
  </si>
  <si>
    <t xml:space="preserve">In some situations, the beneficiary will be required to reimburse the grant (failure to comply with conditions, cancelled project, etc.). </t>
  </si>
  <si>
    <t>For more information, see the SQRC website (click on the logo below).</t>
  </si>
  <si>
    <t>[*] Expenses incurred for the translation of scientific papers by the Québec expert are excluded.</t>
  </si>
  <si>
    <t>Please use Box 6 - Budget in the Word form to justify forecast expenses.</t>
  </si>
  <si>
    <r>
      <t>Also complete the "</t>
    </r>
    <r>
      <rPr>
        <b/>
        <sz val="12"/>
        <color rgb="FF000000"/>
        <rFont val="Times New Roman"/>
        <family val="1"/>
      </rPr>
      <t>INCOME</t>
    </r>
    <r>
      <rPr>
        <sz val="12"/>
        <color rgb="FF000000"/>
        <rFont val="Times New Roman"/>
        <family val="1"/>
      </rPr>
      <t>" sheet. You can use the "Information on Programs" tab to obtain more details</t>
    </r>
    <r>
      <rPr>
        <sz val="12"/>
        <rFont val="Times New Roman"/>
        <family val="1"/>
      </rPr>
      <t>.</t>
    </r>
  </si>
  <si>
    <t xml:space="preserve">for accommodation expenses are found here. </t>
  </si>
  <si>
    <t>for meal expenses are found here.</t>
  </si>
  <si>
    <t>Total income</t>
  </si>
  <si>
    <t>Total expenditure</t>
  </si>
  <si>
    <t>Difference</t>
  </si>
  <si>
    <t>Grant Application / PARC
BUDGET BREAKDOWN - PROJECT EXPENSES</t>
  </si>
  <si>
    <t>Complete only the white text boxes</t>
  </si>
  <si>
    <t>Details</t>
  </si>
  <si>
    <t>Total planned expenses</t>
  </si>
  <si>
    <t>Reserved SQRC</t>
  </si>
  <si>
    <t>SQRC comments</t>
  </si>
  <si>
    <r>
      <t>Origin and destination</t>
    </r>
    <r>
      <rPr>
        <sz val="8"/>
        <rFont val="Arial"/>
        <family val="2"/>
      </rPr>
      <t xml:space="preserve"> 
Specify city and province/territory of origin and destination, and means of transportation (plane, bus, etc.)</t>
    </r>
  </si>
  <si>
    <t>Origin/Return</t>
  </si>
  <si>
    <t>Means of transportation</t>
  </si>
  <si>
    <t># of people</t>
  </si>
  <si>
    <t>Average or detailed unit cost</t>
  </si>
  <si>
    <t>Subtotal</t>
  </si>
  <si>
    <r>
      <rPr>
        <b/>
        <sz val="10"/>
        <color rgb="FF000000"/>
        <rFont val="Arial"/>
        <family val="2"/>
      </rPr>
      <t>Travel expenses within Canada</t>
    </r>
    <r>
      <rPr>
        <sz val="10"/>
        <color indexed="8"/>
        <rFont val="Arial"/>
        <family val="2"/>
      </rPr>
      <t xml:space="preserve">. 
Specify the origin and destination points, the number of people and the means of transportation, along with the unit cost (under Tier 2, the calculation is made automatically).
</t>
    </r>
  </si>
  <si>
    <t>Only travel to or from Québec, or within Québec, is eligible.</t>
  </si>
  <si>
    <r>
      <rPr>
        <b/>
        <sz val="10"/>
        <color rgb="FF000000"/>
        <rFont val="Arial"/>
        <family val="2"/>
      </rPr>
      <t>Local travel expenses</t>
    </r>
    <r>
      <rPr>
        <sz val="10"/>
        <color indexed="8"/>
        <rFont val="Arial"/>
        <family val="2"/>
      </rPr>
      <t xml:space="preserve">. 
Specify the number of people and the means of transportation, along with the unit cost.
</t>
    </r>
  </si>
  <si>
    <t>City, Province/Territory</t>
  </si>
  <si>
    <t># of days</t>
  </si>
  <si>
    <t xml:space="preserve">Cost </t>
  </si>
  <si>
    <t>Expenses incurred for simultaneous interpretation
Specify</t>
  </si>
  <si>
    <t>Expenses incurred for translation Specify</t>
  </si>
  <si>
    <t>Fees paid to individuals hired by the applicant specifically for the project     Specify</t>
  </si>
  <si>
    <t>Registration costs (symposium, convention, etc.)                         Specify</t>
  </si>
  <si>
    <t>Expenses incurred for logistics 
Specify</t>
  </si>
  <si>
    <r>
      <t xml:space="preserve">Accounting audit expenses </t>
    </r>
    <r>
      <rPr>
        <sz val="9"/>
        <rFont val="Arial"/>
        <family val="2"/>
      </rPr>
      <t>(when required)</t>
    </r>
  </si>
  <si>
    <t>Subtotal Eligible expenses</t>
  </si>
  <si>
    <t>TOTAL Eligible expenses</t>
  </si>
  <si>
    <t>Other eligible expenses</t>
  </si>
  <si>
    <t>Administration expenses (up to 10% of subtotal of eligible expenses)</t>
  </si>
  <si>
    <r>
      <rPr>
        <b/>
        <sz val="9"/>
        <rFont val="Arial"/>
        <family val="2"/>
      </rPr>
      <t xml:space="preserve">Communication and promotion expenses directly related to the activity            </t>
    </r>
    <r>
      <rPr>
        <i/>
        <sz val="9"/>
        <rFont val="Arial"/>
        <family val="2"/>
      </rPr>
      <t xml:space="preserve"> 
</t>
    </r>
    <r>
      <rPr>
        <sz val="9"/>
        <rFont val="Arial"/>
        <family val="2"/>
      </rPr>
      <t/>
    </r>
  </si>
  <si>
    <t>(up to 10% of the subtotal of eligible expenses) Specify</t>
  </si>
  <si>
    <t>• Advertising expenses( digital, traditional and social media) and marketing campaigns</t>
  </si>
  <si>
    <t>• Expenses for the promotion of a website, virtual platform or mobile app</t>
  </si>
  <si>
    <t>• Expenses for paid referrals on search engines</t>
  </si>
  <si>
    <t>• Expenses for personalized E-mail campaigns</t>
  </si>
  <si>
    <t>• Expenses for the printing and distribution of promotional leaflets</t>
  </si>
  <si>
    <t xml:space="preserve">Other expenses, specify: </t>
  </si>
  <si>
    <t>Subtotal Communication expenses</t>
  </si>
  <si>
    <t>Subtotal Communication AND administration expenses</t>
  </si>
  <si>
    <t>NON-ELIGIBLE EXPENSES</t>
  </si>
  <si>
    <t>Office or other rent
Specify</t>
  </si>
  <si>
    <t>Capital expenditure and purchase of movable property     Specify</t>
  </si>
  <si>
    <t>Travel expenses outside Canada
Specify</t>
  </si>
  <si>
    <t>Expenses for a cocktail reception or similar event
Specify</t>
  </si>
  <si>
    <t>Day-to-day operating expenses of the organization(s)
Specify</t>
  </si>
  <si>
    <t>Salaries of the regular staff of the organization(s)
Specify</t>
  </si>
  <si>
    <t>Artists' fees for professional performances
Specify</t>
  </si>
  <si>
    <t>Travel expenses for trips in first class or business class
Specify</t>
  </si>
  <si>
    <t>Financial assistance to a third party (subsidies, bursaries or programs aiming to provide grants to other beneficiaries)
Specify</t>
  </si>
  <si>
    <t>Expenses incurred prior to submitting the application or the start date for eligibility of expenses
Specify</t>
  </si>
  <si>
    <t>Any other expenses that would normally have been covered by the organization in the normal course of its activities.
Specify</t>
  </si>
  <si>
    <t>Other expenses
Specify</t>
  </si>
  <si>
    <t>If under Tier 2, 50% of travel expenses will not be taken into account as eligible expenses (automatic calculation).</t>
  </si>
  <si>
    <t>Subtotal Non-eligible expenses</t>
  </si>
  <si>
    <t>TOTAL EXPENSES</t>
  </si>
  <si>
    <t>Complete white text boxes</t>
  </si>
  <si>
    <r>
      <t>Also complete the "</t>
    </r>
    <r>
      <rPr>
        <b/>
        <i/>
        <sz val="10"/>
        <color rgb="FF000000"/>
        <rFont val="Arial"/>
        <family val="2"/>
      </rPr>
      <t>EXPENSES"</t>
    </r>
    <r>
      <rPr>
        <i/>
        <sz val="10"/>
        <color rgb="FF000000"/>
        <rFont val="Arial"/>
        <family val="2"/>
      </rPr>
      <t xml:space="preserve"> sheet.</t>
    </r>
    <r>
      <rPr>
        <i/>
        <sz val="10"/>
        <color indexed="8"/>
        <rFont val="Arial"/>
        <family val="2"/>
      </rPr>
      <t xml:space="preserve"> You can use the </t>
    </r>
  </si>
  <si>
    <t>"Information on programs" tab to obtain more details.</t>
  </si>
  <si>
    <t>Some text boxes use a drop-down menu, accessed using the arrow.</t>
  </si>
  <si>
    <t>All income and expenditure directly connected with the implementation of the project must be included in the form. Non-eligible expenses must also be included to provide a complete picture of the project costs.</t>
  </si>
  <si>
    <t>Make sure you complete both sheets: Income AND Expenses</t>
  </si>
  <si>
    <t>Grant application/PARC
BUDGET BREAKDOWN - PROJECT INCOME</t>
  </si>
  <si>
    <t>Name of organization:</t>
  </si>
  <si>
    <t>Project title:</t>
  </si>
  <si>
    <t>Organization category:</t>
  </si>
  <si>
    <t>Program tier:</t>
  </si>
  <si>
    <t>Fiscal year:</t>
  </si>
  <si>
    <t>Amount of financial support request from the SQRC</t>
  </si>
  <si>
    <t>Contribution from applicant organization</t>
  </si>
  <si>
    <t>Amount of income</t>
  </si>
  <si>
    <t>Specify the amount and nature of the contribution, in cash or services, by the application organization</t>
  </si>
  <si>
    <t>Public grants</t>
  </si>
  <si>
    <t>Federal grant(s)</t>
  </si>
  <si>
    <t>Grant(s) from Québec government or municipalities</t>
  </si>
  <si>
    <t>Grant(s) from another provincial or territorial government (other than Québec)</t>
  </si>
  <si>
    <t>Other sources of income</t>
  </si>
  <si>
    <t xml:space="preserve">Specify the origin and nature (cash or services) of other income and indicate if it has been confirmed. </t>
  </si>
  <si>
    <t>Ex.: registration fees, sponsorship</t>
  </si>
  <si>
    <t>Total income:</t>
  </si>
  <si>
    <t xml:space="preserve">Note: Total income MUST equal </t>
  </si>
  <si>
    <t xml:space="preserve">total expenditure. </t>
  </si>
  <si>
    <r>
      <t>Accommodation expenses</t>
    </r>
    <r>
      <rPr>
        <i/>
        <sz val="10"/>
        <color indexed="8"/>
        <rFont val="Arial"/>
        <family val="2"/>
      </rPr>
      <t xml:space="preserve">
</t>
    </r>
    <r>
      <rPr>
        <i/>
        <sz val="9"/>
        <color indexed="8"/>
        <rFont val="Arial"/>
        <family val="2"/>
      </rPr>
      <t>Housing
Indicate the city and the province/territory</t>
    </r>
  </si>
  <si>
    <r>
      <t>Meal expenses</t>
    </r>
    <r>
      <rPr>
        <i/>
        <sz val="10"/>
        <color indexed="8"/>
        <rFont val="Arial"/>
        <family val="2"/>
      </rPr>
      <t xml:space="preserve">
</t>
    </r>
    <r>
      <rPr>
        <i/>
        <sz val="9"/>
        <color indexed="8"/>
        <rFont val="Arial"/>
        <family val="2"/>
      </rPr>
      <t xml:space="preserve">
Indicate the city and province/territory</t>
    </r>
  </si>
  <si>
    <t>Amount requested from the SQRC</t>
  </si>
  <si>
    <t>Amount - Eligible expenses</t>
  </si>
  <si>
    <t>Maximum amount for tier</t>
  </si>
  <si>
    <t>Max possible total public grants</t>
  </si>
  <si>
    <t>Other confirmed gov. grants (federal + Québec)</t>
  </si>
  <si>
    <t>Possible PARC grant under the cumulative grant rules</t>
  </si>
  <si>
    <t>Adjusted PARC grant</t>
  </si>
  <si>
    <t>Score allocated</t>
  </si>
  <si>
    <t>Final PARC grant</t>
  </si>
  <si>
    <t>Final grant rounded off to nearest $10</t>
  </si>
  <si>
    <t>The government rates</t>
  </si>
  <si>
    <t>V1.1 2021-10-21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</si>
</sst>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73"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22"/>
      <color theme="1"/>
      <name val="Wingdings"/>
      <charset val="2"/>
    </font>
    <font>
      <b/>
      <sz val="18"/>
      <color theme="1"/>
      <name val="Calibri"/>
      <family val="2"/>
      <scheme val="minor"/>
    </font>
    <font>
      <b/>
      <sz val="10"/>
      <color rgb="FF000000"/>
      <name val="Calibri"/>
      <family val="2"/>
      <scheme val="minor"/>
    </font>
    <font>
      <b/>
      <sz val="12"/>
      <name val="Arial"/>
      <family val="2"/>
    </font>
    <font>
      <b/>
      <sz val="9"/>
      <color theme="1"/>
      <name val="Calibri"/>
      <family val="2"/>
      <scheme val="minor"/>
    </font>
    <font>
      <b/>
      <sz val="20"/>
      <color rgb="FFC00000"/>
      <name val="Times New Roman"/>
      <family val="1"/>
    </font>
    <font>
      <b/>
      <sz val="14"/>
      <color theme="0"/>
      <name val="Calibri"/>
      <family val="2"/>
      <scheme val="minor"/>
    </font>
    <font>
      <sz val="10"/>
      <color rgb="FF000000"/>
      <name val="Arial"/>
      <family val="2"/>
    </font>
    <font>
      <sz val="10"/>
      <color indexed="8"/>
      <name val="Arial"/>
      <family val="2"/>
    </font>
    <font>
      <i/>
      <sz val="11"/>
      <color theme="1"/>
      <name val="Calibri"/>
      <family val="2"/>
      <scheme val="minor"/>
    </font>
    <font>
      <i/>
      <sz val="10"/>
      <color rgb="FF000000"/>
      <name val="Arial"/>
      <family val="2"/>
    </font>
    <font>
      <i/>
      <sz val="10"/>
      <color indexed="8"/>
      <name val="Arial"/>
      <family val="2"/>
    </font>
    <font>
      <b/>
      <sz val="10"/>
      <color rgb="FF000000"/>
      <name val="Arial"/>
      <family val="2"/>
    </font>
    <font>
      <sz val="10"/>
      <color theme="0" tint="-4.9989318521683403E-2"/>
      <name val="Arial"/>
      <family val="2"/>
    </font>
    <font>
      <i/>
      <sz val="11"/>
      <color theme="8" tint="-0.499984740745262"/>
      <name val="Calibri"/>
      <family val="2"/>
    </font>
    <font>
      <i/>
      <sz val="9"/>
      <color rgb="FF000000"/>
      <name val="Arial"/>
      <family val="2"/>
    </font>
    <font>
      <sz val="9"/>
      <color rgb="FF000000"/>
      <name val="Arial"/>
      <family val="2"/>
    </font>
    <font>
      <sz val="8"/>
      <color rgb="FF000000"/>
      <name val="Arial"/>
      <family val="2"/>
    </font>
    <font>
      <b/>
      <sz val="12"/>
      <color theme="0"/>
      <name val="Calibri"/>
      <family val="2"/>
      <scheme val="minor"/>
    </font>
    <font>
      <i/>
      <sz val="9"/>
      <color theme="8" tint="-0.499984740745262"/>
      <name val="Calibri"/>
      <family val="2"/>
      <scheme val="minor"/>
    </font>
    <font>
      <b/>
      <sz val="10"/>
      <color rgb="FFC00000"/>
      <name val="Arial"/>
      <family val="2"/>
    </font>
    <font>
      <b/>
      <sz val="9"/>
      <name val="Arial"/>
      <family val="2"/>
    </font>
    <font>
      <b/>
      <sz val="10"/>
      <color theme="0"/>
      <name val="Arial"/>
      <family val="2"/>
    </font>
    <font>
      <b/>
      <sz val="10"/>
      <name val="Arial"/>
      <family val="2"/>
    </font>
    <font>
      <i/>
      <sz val="9"/>
      <name val="Arial"/>
      <family val="2"/>
    </font>
    <font>
      <sz val="8"/>
      <name val="Arial"/>
      <family val="2"/>
    </font>
    <font>
      <b/>
      <sz val="8"/>
      <name val="Arial"/>
      <family val="2"/>
    </font>
    <font>
      <i/>
      <sz val="9"/>
      <color indexed="8"/>
      <name val="Arial"/>
      <family val="2"/>
    </font>
    <font>
      <sz val="9"/>
      <name val="Arial"/>
      <family val="2"/>
    </font>
    <font>
      <b/>
      <sz val="9"/>
      <color theme="1"/>
      <name val="Arial"/>
      <family val="2"/>
    </font>
    <font>
      <b/>
      <sz val="14"/>
      <color rgb="FF000000"/>
      <name val="Arial"/>
      <family val="2"/>
    </font>
    <font>
      <b/>
      <sz val="14"/>
      <color theme="0"/>
      <name val="Arial"/>
      <family val="2"/>
    </font>
    <font>
      <b/>
      <sz val="18"/>
      <color theme="0"/>
      <name val="Arial"/>
      <family val="2"/>
    </font>
    <font>
      <sz val="18"/>
      <name val="Arial"/>
      <family val="2"/>
    </font>
    <font>
      <b/>
      <sz val="14"/>
      <name val="Arial"/>
      <family val="2"/>
    </font>
    <font>
      <b/>
      <sz val="11"/>
      <name val="Calibri"/>
      <family val="2"/>
      <scheme val="minor"/>
    </font>
    <font>
      <b/>
      <sz val="8"/>
      <color theme="0" tint="-0.249977111117893"/>
      <name val="Arial"/>
      <family val="2"/>
    </font>
    <font>
      <b/>
      <sz val="8"/>
      <color theme="1"/>
      <name val="Arial"/>
      <family val="2"/>
    </font>
    <font>
      <i/>
      <sz val="11"/>
      <color theme="0" tint="-4.9989318521683403E-2"/>
      <name val="Calibri"/>
      <family val="2"/>
      <scheme val="minor"/>
    </font>
    <font>
      <b/>
      <sz val="16"/>
      <color theme="0"/>
      <name val="Arial"/>
      <family val="2"/>
    </font>
    <font>
      <b/>
      <sz val="10"/>
      <color theme="2" tint="-0.499984740745262"/>
      <name val="Arial"/>
      <family val="2"/>
    </font>
    <font>
      <sz val="12"/>
      <name val="Times New Roman"/>
      <family val="1"/>
    </font>
    <font>
      <b/>
      <sz val="18"/>
      <name val="Times New Roman"/>
      <family val="1"/>
    </font>
    <font>
      <sz val="10"/>
      <name val="Times New Roman"/>
      <family val="1"/>
    </font>
    <font>
      <sz val="10"/>
      <color rgb="FF000000"/>
      <name val="Times New Roman"/>
      <family val="1"/>
    </font>
    <font>
      <b/>
      <sz val="14"/>
      <color rgb="FF000000"/>
      <name val="Times New Roman"/>
      <family val="1"/>
    </font>
    <font>
      <b/>
      <sz val="11"/>
      <color rgb="FF000000"/>
      <name val="Arial"/>
      <family val="2"/>
    </font>
    <font>
      <sz val="11"/>
      <color rgb="FF000000"/>
      <name val="Arial"/>
      <family val="2"/>
    </font>
    <font>
      <sz val="11"/>
      <color theme="1"/>
      <name val="Arial"/>
      <family val="2"/>
    </font>
    <font>
      <sz val="11"/>
      <name val="Arial"/>
      <family val="2"/>
    </font>
    <font>
      <i/>
      <sz val="11"/>
      <color rgb="FF000000"/>
      <name val="Arial"/>
      <family val="2"/>
    </font>
    <font>
      <i/>
      <sz val="7"/>
      <color rgb="FF000000"/>
      <name val="Arial"/>
      <family val="2"/>
    </font>
    <font>
      <b/>
      <sz val="10"/>
      <color rgb="FF000000"/>
      <name val="Times New Roman"/>
      <family val="1"/>
    </font>
    <font>
      <b/>
      <sz val="10"/>
      <color theme="8" tint="-0.499984740745262"/>
      <name val="Times New Roman"/>
      <family val="1"/>
    </font>
    <font>
      <b/>
      <sz val="16"/>
      <color rgb="FFC00000"/>
      <name val="Times New Roman"/>
      <family val="1"/>
    </font>
    <font>
      <b/>
      <sz val="12"/>
      <color rgb="FF000000"/>
      <name val="Times New Roman"/>
      <family val="1"/>
    </font>
    <font>
      <u/>
      <sz val="10"/>
      <color theme="10"/>
      <name val="Times New Roman"/>
      <family val="1"/>
    </font>
    <font>
      <b/>
      <sz val="12"/>
      <color rgb="FFC00000"/>
      <name val="Times New Roman"/>
      <family val="1"/>
    </font>
    <font>
      <sz val="12"/>
      <color rgb="FF000000"/>
      <name val="Times New Roman"/>
      <family val="1"/>
    </font>
    <font>
      <b/>
      <sz val="11"/>
      <color theme="2" tint="-0.499984740745262"/>
      <name val="Arial"/>
      <family val="2"/>
    </font>
    <font>
      <b/>
      <sz val="20"/>
      <color rgb="FFC00000"/>
      <name val="Arial"/>
      <family val="2"/>
    </font>
    <font>
      <sz val="8"/>
      <color theme="1"/>
      <name val="Arial"/>
      <family val="2"/>
    </font>
    <font>
      <sz val="11"/>
      <color theme="0" tint="-4.9989318521683403E-2"/>
      <name val="Arial"/>
      <family val="2"/>
    </font>
    <font>
      <b/>
      <sz val="11"/>
      <color theme="0" tint="-4.9989318521683403E-2"/>
      <name val="Arial"/>
      <family val="2"/>
    </font>
    <font>
      <b/>
      <sz val="11"/>
      <color theme="1"/>
      <name val="Arial"/>
      <family val="2"/>
    </font>
    <font>
      <b/>
      <sz val="11"/>
      <color theme="0"/>
      <name val="Arial"/>
      <family val="2"/>
    </font>
    <font>
      <u/>
      <sz val="11"/>
      <color theme="11"/>
      <name val="Calibri"/>
      <family val="2"/>
      <scheme val="minor"/>
    </font>
    <font>
      <b/>
      <i/>
      <sz val="10"/>
      <color rgb="FF000000"/>
      <name val="Arial"/>
      <family val="2"/>
    </font>
    <font>
      <sz val="8"/>
      <color rgb="FF000000"/>
      <name val="Segoe UI"/>
      <family val="2"/>
    </font>
  </fonts>
  <fills count="13">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89999084444715716"/>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tint="-0.499984740745262"/>
        <bgColor indexed="64"/>
      </patternFill>
    </fill>
  </fills>
  <borders count="9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rgb="FF000000"/>
      </left>
      <right/>
      <top style="medium">
        <color auto="1"/>
      </top>
      <bottom/>
      <diagonal/>
    </border>
    <border>
      <left style="thin">
        <color auto="1"/>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diagonal/>
    </border>
    <border>
      <left/>
      <right style="thin">
        <color rgb="FF000000"/>
      </right>
      <top/>
      <bottom/>
      <diagonal/>
    </border>
    <border>
      <left style="thin">
        <color auto="1"/>
      </left>
      <right/>
      <top/>
      <bottom/>
      <diagonal/>
    </border>
    <border>
      <left style="thin">
        <color auto="1"/>
      </left>
      <right style="medium">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medium">
        <color auto="1"/>
      </right>
      <top/>
      <bottom style="medium">
        <color auto="1"/>
      </bottom>
      <diagonal/>
    </border>
    <border>
      <left/>
      <right/>
      <top/>
      <bottom style="thin">
        <color rgb="FF000000"/>
      </bottom>
      <diagonal/>
    </border>
    <border>
      <left style="thin">
        <color auto="1"/>
      </left>
      <right style="thin">
        <color auto="1"/>
      </right>
      <top/>
      <bottom/>
      <diagonal/>
    </border>
    <border>
      <left style="thin">
        <color rgb="FF000000"/>
      </left>
      <right/>
      <top/>
      <bottom style="thin">
        <color rgb="FF000000"/>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top style="thin">
        <color rgb="FF000000"/>
      </top>
      <bottom style="thin">
        <color rgb="FF000000"/>
      </bottom>
      <diagonal/>
    </border>
    <border>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top style="medium">
        <color auto="1"/>
      </top>
      <bottom/>
      <diagonal/>
    </border>
    <border>
      <left/>
      <right/>
      <top style="thin">
        <color rgb="FF000000"/>
      </top>
      <bottom style="medium">
        <color auto="1"/>
      </bottom>
      <diagonal/>
    </border>
    <border>
      <left style="medium">
        <color auto="1"/>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medium">
        <color auto="1"/>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auto="1"/>
      </left>
      <right style="thin">
        <color rgb="FF000000"/>
      </right>
      <top/>
      <bottom style="medium">
        <color auto="1"/>
      </bottom>
      <diagonal/>
    </border>
    <border>
      <left style="medium">
        <color auto="1"/>
      </left>
      <right style="thin">
        <color auto="1"/>
      </right>
      <top/>
      <bottom/>
      <diagonal/>
    </border>
    <border>
      <left style="thin">
        <color auto="1"/>
      </left>
      <right/>
      <top style="thin">
        <color rgb="FF000000"/>
      </top>
      <bottom style="thin">
        <color rgb="FF000000"/>
      </bottom>
      <diagonal/>
    </border>
    <border>
      <left style="medium">
        <color auto="1"/>
      </left>
      <right style="thin">
        <color auto="1"/>
      </right>
      <top/>
      <bottom style="medium">
        <color auto="1"/>
      </bottom>
      <diagonal/>
    </border>
    <border>
      <left style="thin">
        <color auto="1"/>
      </left>
      <right/>
      <top style="thin">
        <color rgb="FF000000"/>
      </top>
      <bottom style="medium">
        <color auto="1"/>
      </bottom>
      <diagonal/>
    </border>
    <border>
      <left/>
      <right style="medium">
        <color auto="1"/>
      </right>
      <top style="medium">
        <color auto="1"/>
      </top>
      <bottom style="thin">
        <color rgb="FF000000"/>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medium">
        <color auto="1"/>
      </bottom>
      <diagonal/>
    </border>
    <border>
      <left style="thin">
        <color rgb="FF000000"/>
      </left>
      <right/>
      <top style="medium">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rgb="FF000000"/>
      </bottom>
      <diagonal/>
    </border>
    <border>
      <left style="medium">
        <color auto="1"/>
      </left>
      <right/>
      <top style="thin">
        <color rgb="FF000000"/>
      </top>
      <bottom/>
      <diagonal/>
    </border>
    <border>
      <left/>
      <right style="medium">
        <color auto="1"/>
      </right>
      <top style="thin">
        <color rgb="FF000000"/>
      </top>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s>
  <cellStyleXfs count="9">
    <xf numFmtId="0" fontId="0" fillId="0" borderId="0"/>
    <xf numFmtId="0" fontId="48" fillId="0" borderId="0"/>
    <xf numFmtId="0" fontId="6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cellStyleXfs>
  <cellXfs count="425">
    <xf numFmtId="0" fontId="0" fillId="0" borderId="0" xfId="0"/>
    <xf numFmtId="0" fontId="2" fillId="3" borderId="0" xfId="0" applyFont="1" applyFill="1"/>
    <xf numFmtId="0" fontId="0" fillId="5" borderId="0" xfId="0" applyFill="1"/>
    <xf numFmtId="0" fontId="0" fillId="5" borderId="0" xfId="0" applyFill="1" applyAlignment="1">
      <alignment vertical="center" wrapText="1"/>
    </xf>
    <xf numFmtId="0" fontId="0" fillId="8" borderId="1" xfId="0" applyFill="1" applyBorder="1" applyAlignment="1">
      <alignment vertical="center" wrapText="1"/>
    </xf>
    <xf numFmtId="0" fontId="1" fillId="5" borderId="0" xfId="0" applyFont="1" applyFill="1"/>
    <xf numFmtId="49" fontId="0" fillId="5" borderId="0" xfId="0" applyNumberFormat="1" applyFont="1" applyFill="1" applyBorder="1" applyAlignment="1">
      <alignment horizontal="left" vertical="top"/>
    </xf>
    <xf numFmtId="49" fontId="6" fillId="5" borderId="0" xfId="0" applyNumberFormat="1" applyFont="1" applyFill="1" applyBorder="1" applyAlignment="1">
      <alignment horizontal="left" vertical="top"/>
    </xf>
    <xf numFmtId="0" fontId="0" fillId="5" borderId="0" xfId="0" applyFill="1" applyAlignment="1">
      <alignment horizontal="center"/>
    </xf>
    <xf numFmtId="0" fontId="8" fillId="8" borderId="0" xfId="0" applyFont="1" applyFill="1" applyAlignment="1">
      <alignment horizontal="right"/>
    </xf>
    <xf numFmtId="0" fontId="9" fillId="5" borderId="0" xfId="0" applyFont="1" applyFill="1" applyBorder="1" applyAlignment="1">
      <alignment horizontal="left" vertical="center"/>
    </xf>
    <xf numFmtId="0" fontId="0" fillId="9" borderId="3" xfId="0" applyFill="1" applyBorder="1"/>
    <xf numFmtId="0" fontId="0" fillId="9" borderId="4" xfId="0" applyFill="1" applyBorder="1"/>
    <xf numFmtId="0" fontId="0" fillId="9" borderId="5" xfId="0" applyFill="1" applyBorder="1"/>
    <xf numFmtId="0" fontId="1" fillId="9" borderId="6" xfId="0" applyFont="1" applyFill="1" applyBorder="1"/>
    <xf numFmtId="0" fontId="0" fillId="9" borderId="0" xfId="0" applyFill="1" applyBorder="1"/>
    <xf numFmtId="0" fontId="0" fillId="9" borderId="7" xfId="0" applyFill="1" applyBorder="1"/>
    <xf numFmtId="0" fontId="0" fillId="9" borderId="6" xfId="0" applyFill="1" applyBorder="1"/>
    <xf numFmtId="0" fontId="1" fillId="9" borderId="0" xfId="0" applyFont="1" applyFill="1" applyBorder="1"/>
    <xf numFmtId="0" fontId="0" fillId="9" borderId="8" xfId="0" applyFill="1" applyBorder="1"/>
    <xf numFmtId="0" fontId="0" fillId="9" borderId="9" xfId="0" applyFill="1" applyBorder="1"/>
    <xf numFmtId="0" fontId="0" fillId="9" borderId="10" xfId="0" applyFill="1" applyBorder="1"/>
    <xf numFmtId="0" fontId="13" fillId="5" borderId="0" xfId="0" applyFont="1" applyFill="1"/>
    <xf numFmtId="0" fontId="14" fillId="5" borderId="0" xfId="0" applyFont="1" applyFill="1" applyBorder="1" applyAlignment="1">
      <alignment horizontal="left" vertical="top"/>
    </xf>
    <xf numFmtId="1" fontId="17" fillId="5" borderId="0" xfId="0" applyNumberFormat="1" applyFont="1" applyFill="1" applyBorder="1" applyAlignment="1" applyProtection="1">
      <alignment horizontal="center" vertical="top" wrapText="1"/>
      <protection locked="0"/>
    </xf>
    <xf numFmtId="0" fontId="16" fillId="11" borderId="16" xfId="0" applyFont="1" applyFill="1" applyBorder="1" applyAlignment="1">
      <alignment horizontal="center" vertical="center" wrapText="1"/>
    </xf>
    <xf numFmtId="0" fontId="18" fillId="5" borderId="0" xfId="0" applyFont="1" applyFill="1" applyBorder="1" applyAlignment="1">
      <alignment vertical="center" wrapText="1"/>
    </xf>
    <xf numFmtId="0" fontId="19" fillId="4" borderId="8" xfId="0" applyFont="1" applyFill="1" applyBorder="1" applyAlignment="1" applyProtection="1">
      <alignment horizontal="center" vertical="top" wrapText="1"/>
    </xf>
    <xf numFmtId="0" fontId="19" fillId="4" borderId="9" xfId="0" applyFont="1" applyFill="1" applyBorder="1" applyAlignment="1" applyProtection="1">
      <alignment horizontal="center" vertical="top" wrapText="1"/>
    </xf>
    <xf numFmtId="164" fontId="16" fillId="11" borderId="28" xfId="0" applyNumberFormat="1" applyFont="1" applyFill="1" applyBorder="1" applyAlignment="1" applyProtection="1">
      <alignment horizontal="center" vertical="top"/>
    </xf>
    <xf numFmtId="164" fontId="16" fillId="11" borderId="29" xfId="0" applyNumberFormat="1" applyFont="1" applyFill="1" applyBorder="1" applyAlignment="1" applyProtection="1">
      <alignment horizontal="right" vertical="top"/>
    </xf>
    <xf numFmtId="164" fontId="1" fillId="4" borderId="2" xfId="0" applyNumberFormat="1" applyFont="1" applyFill="1" applyBorder="1" applyAlignment="1">
      <alignment horizontal="right" vertical="center"/>
    </xf>
    <xf numFmtId="0" fontId="23" fillId="5" borderId="0" xfId="0" applyFont="1" applyFill="1"/>
    <xf numFmtId="0" fontId="19" fillId="4" borderId="8"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7" fillId="8" borderId="0" xfId="0" applyFont="1" applyFill="1" applyBorder="1" applyAlignment="1">
      <alignment vertical="center" wrapText="1"/>
    </xf>
    <xf numFmtId="0" fontId="24" fillId="8" borderId="0" xfId="0" applyFont="1" applyFill="1" applyBorder="1" applyAlignment="1">
      <alignment horizontal="left" vertical="top"/>
    </xf>
    <xf numFmtId="0" fontId="26" fillId="12" borderId="12" xfId="0" applyFont="1" applyFill="1" applyBorder="1" applyAlignment="1">
      <alignment horizontal="center" vertical="center" wrapText="1"/>
    </xf>
    <xf numFmtId="0" fontId="26" fillId="12" borderId="2" xfId="0" applyFont="1" applyFill="1" applyBorder="1" applyAlignment="1">
      <alignment horizontal="center" vertical="center" wrapText="1"/>
    </xf>
    <xf numFmtId="164" fontId="29" fillId="4" borderId="48" xfId="0" applyNumberFormat="1" applyFont="1" applyFill="1" applyBorder="1" applyAlignment="1">
      <alignment horizontal="right" vertical="center" wrapText="1"/>
    </xf>
    <xf numFmtId="164" fontId="29" fillId="4" borderId="50" xfId="0" applyNumberFormat="1" applyFont="1" applyFill="1" applyBorder="1" applyAlignment="1">
      <alignment horizontal="right" vertical="center" wrapText="1"/>
    </xf>
    <xf numFmtId="164" fontId="30" fillId="11" borderId="2" xfId="0" applyNumberFormat="1" applyFont="1" applyFill="1" applyBorder="1" applyAlignment="1">
      <alignment horizontal="right" vertical="center" wrapText="1"/>
    </xf>
    <xf numFmtId="164" fontId="29" fillId="8" borderId="44" xfId="0" applyNumberFormat="1" applyFont="1" applyFill="1" applyBorder="1" applyAlignment="1" applyProtection="1">
      <alignment vertical="center" wrapText="1"/>
      <protection locked="0"/>
    </xf>
    <xf numFmtId="164" fontId="29" fillId="8" borderId="54" xfId="0" applyNumberFormat="1" applyFont="1" applyFill="1" applyBorder="1" applyAlignment="1" applyProtection="1">
      <alignment vertical="center" wrapText="1"/>
      <protection locked="0"/>
    </xf>
    <xf numFmtId="164" fontId="29" fillId="8" borderId="1" xfId="0" applyNumberFormat="1" applyFont="1" applyFill="1" applyBorder="1" applyAlignment="1" applyProtection="1">
      <alignment vertical="center" wrapText="1"/>
      <protection locked="0"/>
    </xf>
    <xf numFmtId="164" fontId="29" fillId="8" borderId="62" xfId="0" applyNumberFormat="1" applyFont="1" applyFill="1" applyBorder="1" applyAlignment="1" applyProtection="1">
      <alignment vertical="center" wrapText="1"/>
      <protection locked="0"/>
    </xf>
    <xf numFmtId="0" fontId="11" fillId="4" borderId="6" xfId="0" applyFont="1" applyFill="1" applyBorder="1" applyAlignment="1">
      <alignment vertical="center" wrapText="1"/>
    </xf>
    <xf numFmtId="164" fontId="30" fillId="11" borderId="39" xfId="0" applyNumberFormat="1" applyFont="1" applyFill="1" applyBorder="1" applyAlignment="1">
      <alignment horizontal="right" vertical="center" wrapText="1"/>
    </xf>
    <xf numFmtId="1" fontId="21" fillId="8" borderId="1" xfId="0" applyNumberFormat="1" applyFont="1" applyFill="1" applyBorder="1" applyAlignment="1" applyProtection="1">
      <alignment horizontal="center" vertical="center" wrapText="1"/>
      <protection locked="0"/>
    </xf>
    <xf numFmtId="0" fontId="11" fillId="5" borderId="7" xfId="0" applyFont="1" applyFill="1" applyBorder="1" applyAlignment="1">
      <alignment horizontal="left" vertical="top" wrapText="1"/>
    </xf>
    <xf numFmtId="0" fontId="11" fillId="4" borderId="8" xfId="0" applyFont="1" applyFill="1" applyBorder="1" applyAlignment="1">
      <alignment vertical="center" wrapText="1"/>
    </xf>
    <xf numFmtId="1" fontId="21" fillId="8" borderId="28" xfId="0" applyNumberFormat="1" applyFont="1" applyFill="1" applyBorder="1" applyAlignment="1" applyProtection="1">
      <alignment horizontal="center" vertical="center" wrapText="1"/>
      <protection locked="0"/>
    </xf>
    <xf numFmtId="164" fontId="29" fillId="8" borderId="28" xfId="0" applyNumberFormat="1" applyFont="1" applyFill="1" applyBorder="1" applyAlignment="1" applyProtection="1">
      <alignment vertical="center" wrapText="1"/>
      <protection locked="0"/>
    </xf>
    <xf numFmtId="0" fontId="30" fillId="11" borderId="71" xfId="0" applyFont="1" applyFill="1" applyBorder="1" applyAlignment="1">
      <alignment horizontal="center" vertical="top" wrapText="1"/>
    </xf>
    <xf numFmtId="1" fontId="21" fillId="8" borderId="48" xfId="0" applyNumberFormat="1" applyFont="1" applyFill="1" applyBorder="1" applyAlignment="1" applyProtection="1">
      <alignment horizontal="center" vertical="center" wrapText="1"/>
      <protection locked="0"/>
    </xf>
    <xf numFmtId="164" fontId="29" fillId="8" borderId="48" xfId="0" applyNumberFormat="1" applyFont="1" applyFill="1" applyBorder="1" applyAlignment="1" applyProtection="1">
      <alignment horizontal="right" vertical="center" wrapText="1"/>
      <protection locked="0"/>
    </xf>
    <xf numFmtId="1" fontId="21" fillId="8" borderId="50" xfId="0" applyNumberFormat="1" applyFont="1" applyFill="1" applyBorder="1" applyAlignment="1" applyProtection="1">
      <alignment horizontal="center" vertical="center" wrapText="1"/>
      <protection locked="0"/>
    </xf>
    <xf numFmtId="0" fontId="33" fillId="11" borderId="1" xfId="0" applyFont="1" applyFill="1" applyBorder="1" applyAlignment="1">
      <alignment horizontal="center" vertical="center" wrapText="1"/>
    </xf>
    <xf numFmtId="0" fontId="16" fillId="5" borderId="0" xfId="0" applyFont="1" applyFill="1" applyBorder="1" applyAlignment="1" applyProtection="1">
      <alignment vertical="center" wrapText="1"/>
    </xf>
    <xf numFmtId="164" fontId="29" fillId="4" borderId="14" xfId="0" applyNumberFormat="1" applyFont="1" applyFill="1" applyBorder="1" applyAlignment="1">
      <alignment horizontal="right" vertical="center" wrapText="1"/>
    </xf>
    <xf numFmtId="164" fontId="29" fillId="4" borderId="25" xfId="0" applyNumberFormat="1" applyFont="1" applyFill="1" applyBorder="1" applyAlignment="1">
      <alignment horizontal="right" vertical="center" wrapText="1"/>
    </xf>
    <xf numFmtId="164" fontId="29" fillId="4" borderId="27" xfId="0" applyNumberFormat="1" applyFont="1" applyFill="1" applyBorder="1" applyAlignment="1">
      <alignment horizontal="right" vertical="center" wrapText="1"/>
    </xf>
    <xf numFmtId="0" fontId="32" fillId="4" borderId="33" xfId="0" applyFont="1" applyFill="1" applyBorder="1" applyAlignment="1">
      <alignment horizontal="left" vertical="top" wrapText="1"/>
    </xf>
    <xf numFmtId="164" fontId="29" fillId="4" borderId="83" xfId="0" applyNumberFormat="1" applyFont="1" applyFill="1" applyBorder="1" applyAlignment="1">
      <alignment horizontal="right" vertical="center" wrapText="1"/>
    </xf>
    <xf numFmtId="165" fontId="29" fillId="4" borderId="35" xfId="0" applyNumberFormat="1" applyFont="1" applyFill="1" applyBorder="1" applyAlignment="1">
      <alignment vertical="center" wrapText="1"/>
    </xf>
    <xf numFmtId="0" fontId="25" fillId="4" borderId="33" xfId="0" applyFont="1" applyFill="1" applyBorder="1" applyAlignment="1">
      <alignment horizontal="left" vertical="top" wrapText="1"/>
    </xf>
    <xf numFmtId="164" fontId="29" fillId="4" borderId="13" xfId="0" applyNumberFormat="1" applyFont="1" applyFill="1" applyBorder="1" applyAlignment="1">
      <alignment horizontal="right" vertical="center" wrapText="1"/>
    </xf>
    <xf numFmtId="165" fontId="29" fillId="8" borderId="0" xfId="0" applyNumberFormat="1" applyFont="1" applyFill="1" applyBorder="1" applyAlignment="1">
      <alignment horizontal="right" vertical="center" wrapText="1"/>
    </xf>
    <xf numFmtId="165" fontId="0" fillId="5" borderId="0" xfId="0" applyNumberFormat="1" applyFill="1"/>
    <xf numFmtId="164" fontId="29" fillId="4" borderId="3" xfId="0" applyNumberFormat="1" applyFont="1" applyFill="1" applyBorder="1" applyAlignment="1">
      <alignment vertical="center" wrapText="1"/>
    </xf>
    <xf numFmtId="164" fontId="30" fillId="4" borderId="13" xfId="0" applyNumberFormat="1" applyFont="1" applyFill="1" applyBorder="1" applyAlignment="1">
      <alignment horizontal="right" vertical="center" wrapText="1"/>
    </xf>
    <xf numFmtId="164" fontId="29" fillId="4" borderId="18" xfId="0" applyNumberFormat="1" applyFont="1" applyFill="1" applyBorder="1" applyAlignment="1">
      <alignment horizontal="right" vertical="center" wrapText="1"/>
    </xf>
    <xf numFmtId="164" fontId="29" fillId="4" borderId="30" xfId="0" applyNumberFormat="1" applyFont="1" applyFill="1" applyBorder="1" applyAlignment="1">
      <alignment horizontal="right" vertical="center" wrapText="1"/>
    </xf>
    <xf numFmtId="165" fontId="29" fillId="4" borderId="35" xfId="0" applyNumberFormat="1" applyFont="1" applyFill="1" applyBorder="1" applyAlignment="1">
      <alignment horizontal="right" vertical="center" wrapText="1"/>
    </xf>
    <xf numFmtId="165" fontId="37" fillId="4" borderId="35" xfId="0" applyNumberFormat="1" applyFont="1" applyFill="1" applyBorder="1" applyAlignment="1">
      <alignment horizontal="right" vertical="center" wrapText="1"/>
    </xf>
    <xf numFmtId="164" fontId="27" fillId="4" borderId="13" xfId="0" applyNumberFormat="1" applyFont="1" applyFill="1" applyBorder="1" applyAlignment="1">
      <alignment horizontal="right" vertical="center" wrapText="1"/>
    </xf>
    <xf numFmtId="164" fontId="38" fillId="4" borderId="13" xfId="0" applyNumberFormat="1" applyFont="1" applyFill="1" applyBorder="1" applyAlignment="1">
      <alignment horizontal="right" vertical="center" wrapText="1"/>
    </xf>
    <xf numFmtId="165" fontId="29" fillId="2" borderId="0" xfId="0" applyNumberFormat="1" applyFont="1" applyFill="1" applyBorder="1" applyAlignment="1">
      <alignment horizontal="right" vertical="center" wrapText="1"/>
    </xf>
    <xf numFmtId="165" fontId="0" fillId="2" borderId="0" xfId="0" applyNumberFormat="1" applyFill="1"/>
    <xf numFmtId="165" fontId="30" fillId="5" borderId="0" xfId="0" applyNumberFormat="1" applyFont="1" applyFill="1" applyBorder="1" applyAlignment="1">
      <alignment horizontal="right" vertical="center" wrapText="1"/>
    </xf>
    <xf numFmtId="165" fontId="29" fillId="5" borderId="0" xfId="0" applyNumberFormat="1" applyFont="1" applyFill="1" applyBorder="1" applyAlignment="1">
      <alignment horizontal="right" vertical="center" wrapText="1"/>
    </xf>
    <xf numFmtId="164" fontId="30" fillId="5" borderId="0" xfId="0" applyNumberFormat="1" applyFont="1" applyFill="1" applyBorder="1" applyAlignment="1">
      <alignment horizontal="right" vertical="center" wrapText="1"/>
    </xf>
    <xf numFmtId="165" fontId="29" fillId="5" borderId="0" xfId="0" applyNumberFormat="1" applyFont="1" applyFill="1" applyBorder="1" applyAlignment="1">
      <alignment horizontal="center" vertical="center" wrapText="1"/>
    </xf>
    <xf numFmtId="0" fontId="24" fillId="5" borderId="0" xfId="0" applyFont="1" applyFill="1" applyBorder="1" applyAlignment="1">
      <alignment horizontal="center" vertical="center" wrapText="1"/>
    </xf>
    <xf numFmtId="0" fontId="13" fillId="5" borderId="0" xfId="0" applyFont="1" applyFill="1" applyAlignment="1">
      <alignment horizontal="left" vertical="center"/>
    </xf>
    <xf numFmtId="164" fontId="13" fillId="5" borderId="0" xfId="0" applyNumberFormat="1" applyFont="1" applyFill="1" applyAlignment="1">
      <alignment horizontal="center" vertical="center"/>
    </xf>
    <xf numFmtId="3" fontId="29" fillId="8" borderId="1" xfId="0" applyNumberFormat="1" applyFont="1" applyFill="1" applyBorder="1" applyAlignment="1" applyProtection="1">
      <alignment horizontal="center" vertical="center" wrapText="1"/>
      <protection locked="0"/>
    </xf>
    <xf numFmtId="3" fontId="29" fillId="8" borderId="28" xfId="0" applyNumberFormat="1" applyFont="1" applyFill="1" applyBorder="1" applyAlignment="1" applyProtection="1">
      <alignment horizontal="center" vertical="center" wrapText="1"/>
      <protection locked="0"/>
    </xf>
    <xf numFmtId="3" fontId="29" fillId="8" borderId="20" xfId="0" applyNumberFormat="1" applyFont="1" applyFill="1" applyBorder="1" applyAlignment="1" applyProtection="1">
      <alignment horizontal="center" vertical="center" wrapText="1"/>
      <protection locked="0"/>
    </xf>
    <xf numFmtId="3" fontId="29" fillId="8" borderId="52" xfId="0" applyNumberFormat="1" applyFont="1" applyFill="1" applyBorder="1" applyAlignment="1" applyProtection="1">
      <alignment horizontal="center" vertical="center" wrapText="1"/>
      <protection locked="0"/>
    </xf>
    <xf numFmtId="3" fontId="29" fillId="8" borderId="47" xfId="0" applyNumberFormat="1" applyFont="1" applyFill="1" applyBorder="1" applyAlignment="1" applyProtection="1">
      <alignment horizontal="center" vertical="center" wrapText="1"/>
      <protection locked="0"/>
    </xf>
    <xf numFmtId="3" fontId="29" fillId="8" borderId="66" xfId="0" applyNumberFormat="1" applyFont="1" applyFill="1" applyBorder="1" applyAlignment="1" applyProtection="1">
      <alignment horizontal="center" vertical="center" wrapText="1"/>
      <protection locked="0"/>
    </xf>
    <xf numFmtId="164" fontId="29" fillId="4" borderId="9" xfId="0" applyNumberFormat="1" applyFont="1" applyFill="1" applyBorder="1" applyAlignment="1">
      <alignment horizontal="right" vertical="center" wrapText="1"/>
    </xf>
    <xf numFmtId="164" fontId="29" fillId="4" borderId="21" xfId="0" applyNumberFormat="1" applyFont="1" applyFill="1" applyBorder="1" applyAlignment="1">
      <alignment horizontal="right" vertical="center" wrapText="1"/>
    </xf>
    <xf numFmtId="164" fontId="29" fillId="4" borderId="29" xfId="0" applyNumberFormat="1" applyFont="1" applyFill="1" applyBorder="1" applyAlignment="1">
      <alignment horizontal="right" vertical="center" wrapText="1"/>
    </xf>
    <xf numFmtId="165" fontId="30" fillId="11" borderId="12" xfId="0" applyNumberFormat="1" applyFont="1" applyFill="1" applyBorder="1" applyAlignment="1">
      <alignment vertical="center" wrapText="1"/>
    </xf>
    <xf numFmtId="165" fontId="30" fillId="11" borderId="13" xfId="0" applyNumberFormat="1" applyFont="1" applyFill="1" applyBorder="1" applyAlignment="1">
      <alignment vertical="center" wrapText="1"/>
    </xf>
    <xf numFmtId="165" fontId="30" fillId="11" borderId="30" xfId="0" applyNumberFormat="1" applyFont="1" applyFill="1" applyBorder="1" applyAlignment="1">
      <alignment horizontal="center" vertical="center" wrapText="1"/>
    </xf>
    <xf numFmtId="165" fontId="40" fillId="11" borderId="13" xfId="0" applyNumberFormat="1" applyFont="1" applyFill="1" applyBorder="1" applyAlignment="1">
      <alignment vertical="center"/>
    </xf>
    <xf numFmtId="0" fontId="32" fillId="4" borderId="12" xfId="0" applyFont="1" applyFill="1" applyBorder="1" applyAlignment="1" applyProtection="1">
      <alignment horizontal="center" vertical="top" wrapText="1"/>
    </xf>
    <xf numFmtId="0" fontId="32" fillId="4" borderId="13" xfId="0" applyFont="1" applyFill="1" applyBorder="1" applyAlignment="1" applyProtection="1">
      <alignment horizontal="center" vertical="top" wrapText="1"/>
    </xf>
    <xf numFmtId="0" fontId="42" fillId="5" borderId="0" xfId="0" applyFont="1" applyFill="1"/>
    <xf numFmtId="164" fontId="29" fillId="5" borderId="0" xfId="0" applyNumberFormat="1" applyFont="1" applyFill="1" applyBorder="1" applyAlignment="1" applyProtection="1">
      <alignment vertical="center" wrapText="1"/>
      <protection locked="0"/>
    </xf>
    <xf numFmtId="164" fontId="29" fillId="4" borderId="2" xfId="0" applyNumberFormat="1" applyFont="1" applyFill="1" applyBorder="1" applyAlignment="1" applyProtection="1">
      <alignment vertical="center" wrapText="1"/>
      <protection locked="0"/>
    </xf>
    <xf numFmtId="164" fontId="16" fillId="11" borderId="92" xfId="0" applyNumberFormat="1" applyFont="1" applyFill="1" applyBorder="1" applyAlignment="1" applyProtection="1">
      <alignment horizontal="center" vertical="top"/>
    </xf>
    <xf numFmtId="164" fontId="16" fillId="11" borderId="51" xfId="0" applyNumberFormat="1" applyFont="1" applyFill="1" applyBorder="1" applyAlignment="1" applyProtection="1">
      <alignment horizontal="right" vertical="top"/>
    </xf>
    <xf numFmtId="49" fontId="46" fillId="5" borderId="0" xfId="0" applyNumberFormat="1" applyFont="1" applyFill="1" applyBorder="1" applyAlignment="1">
      <alignment horizontal="left" vertical="top"/>
    </xf>
    <xf numFmtId="0" fontId="47" fillId="5" borderId="0" xfId="0" applyFont="1" applyFill="1" applyBorder="1" applyAlignment="1">
      <alignment horizontal="left" vertical="top"/>
    </xf>
    <xf numFmtId="49" fontId="48" fillId="5" borderId="0" xfId="0" applyNumberFormat="1" applyFont="1" applyFill="1" applyBorder="1" applyAlignment="1">
      <alignment horizontal="left" vertical="top"/>
    </xf>
    <xf numFmtId="0" fontId="0" fillId="5" borderId="0" xfId="0" applyFill="1" applyBorder="1" applyAlignment="1">
      <alignment horizontal="left" vertical="top"/>
    </xf>
    <xf numFmtId="164" fontId="39" fillId="8" borderId="2" xfId="0" applyNumberFormat="1" applyFont="1" applyFill="1" applyBorder="1" applyAlignment="1" applyProtection="1">
      <alignment vertical="center"/>
      <protection locked="0"/>
    </xf>
    <xf numFmtId="0" fontId="0" fillId="5" borderId="0" xfId="0" applyFill="1" applyAlignment="1">
      <alignment wrapText="1"/>
    </xf>
    <xf numFmtId="0" fontId="4" fillId="8" borderId="1"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7" fillId="8" borderId="0" xfId="0" applyFont="1" applyFill="1" applyBorder="1" applyAlignment="1">
      <alignment horizontal="center" vertical="center" wrapText="1"/>
    </xf>
    <xf numFmtId="0" fontId="29" fillId="8" borderId="1" xfId="0" applyFont="1" applyFill="1" applyBorder="1" applyAlignment="1" applyProtection="1">
      <alignment horizontal="left" vertical="center" wrapText="1"/>
      <protection locked="0"/>
    </xf>
    <xf numFmtId="0" fontId="29" fillId="8" borderId="44" xfId="0" applyFont="1" applyFill="1" applyBorder="1" applyAlignment="1" applyProtection="1">
      <alignment horizontal="left" vertical="center" wrapText="1"/>
      <protection locked="0"/>
    </xf>
    <xf numFmtId="0" fontId="29" fillId="8" borderId="47" xfId="0" applyFont="1" applyFill="1" applyBorder="1" applyAlignment="1" applyProtection="1">
      <alignment horizontal="left" vertical="center" wrapText="1"/>
      <protection locked="0"/>
    </xf>
    <xf numFmtId="0" fontId="29" fillId="8" borderId="45" xfId="0" applyFont="1" applyFill="1" applyBorder="1" applyAlignment="1" applyProtection="1">
      <alignment horizontal="left" vertical="center" wrapText="1"/>
      <protection locked="0"/>
    </xf>
    <xf numFmtId="0" fontId="25" fillId="11" borderId="1" xfId="0" applyFont="1" applyFill="1" applyBorder="1" applyAlignment="1">
      <alignment horizontal="center" vertical="center" wrapText="1"/>
    </xf>
    <xf numFmtId="165" fontId="29" fillId="4" borderId="51" xfId="0" applyNumberFormat="1" applyFont="1" applyFill="1" applyBorder="1" applyAlignment="1">
      <alignment horizontal="center" vertical="center" wrapText="1"/>
    </xf>
    <xf numFmtId="164" fontId="30" fillId="11" borderId="30" xfId="0" applyNumberFormat="1" applyFont="1" applyFill="1" applyBorder="1" applyAlignment="1">
      <alignment horizontal="right" vertical="center" wrapText="1"/>
    </xf>
    <xf numFmtId="0" fontId="48" fillId="5" borderId="0" xfId="1" applyFill="1" applyBorder="1" applyAlignment="1">
      <alignment horizontal="left" vertical="top"/>
    </xf>
    <xf numFmtId="0" fontId="48" fillId="5" borderId="0" xfId="1" applyFont="1" applyFill="1" applyBorder="1" applyAlignment="1">
      <alignment horizontal="left" vertical="top"/>
    </xf>
    <xf numFmtId="0" fontId="57" fillId="5" borderId="0" xfId="1" applyFont="1" applyFill="1" applyBorder="1" applyAlignment="1">
      <alignment horizontal="left" vertical="top"/>
    </xf>
    <xf numFmtId="0" fontId="58" fillId="5" borderId="0" xfId="1" applyFont="1" applyFill="1" applyBorder="1" applyAlignment="1">
      <alignment horizontal="left" vertical="center"/>
    </xf>
    <xf numFmtId="0" fontId="60" fillId="5" borderId="0" xfId="2" applyFill="1" applyBorder="1" applyAlignment="1">
      <alignment horizontal="left" vertical="top"/>
    </xf>
    <xf numFmtId="164" fontId="56" fillId="5" borderId="0" xfId="1" applyNumberFormat="1" applyFont="1" applyFill="1" applyBorder="1" applyAlignment="1">
      <alignment horizontal="center" vertical="center"/>
    </xf>
    <xf numFmtId="0" fontId="61" fillId="5" borderId="0" xfId="1" applyFont="1" applyFill="1" applyBorder="1" applyAlignment="1">
      <alignment vertical="top"/>
    </xf>
    <xf numFmtId="0" fontId="61" fillId="5" borderId="0" xfId="1" applyFont="1" applyFill="1" applyBorder="1" applyAlignment="1">
      <alignment horizontal="left" vertical="top"/>
    </xf>
    <xf numFmtId="0" fontId="62" fillId="5" borderId="0" xfId="1" applyFont="1" applyFill="1" applyBorder="1" applyAlignment="1">
      <alignment horizontal="left" vertical="top"/>
    </xf>
    <xf numFmtId="0" fontId="57" fillId="5" borderId="0" xfId="1" applyFont="1" applyFill="1" applyBorder="1" applyAlignment="1">
      <alignment horizontal="left" vertical="top"/>
    </xf>
    <xf numFmtId="0" fontId="60" fillId="5" borderId="0" xfId="2" applyFill="1" applyBorder="1" applyAlignment="1">
      <alignment horizontal="left" vertical="top"/>
    </xf>
    <xf numFmtId="0" fontId="52" fillId="5" borderId="0" xfId="0" applyFont="1" applyFill="1" applyBorder="1"/>
    <xf numFmtId="164" fontId="63" fillId="5" borderId="0" xfId="0" applyNumberFormat="1" applyFont="1" applyFill="1" applyBorder="1"/>
    <xf numFmtId="0" fontId="64" fillId="8" borderId="0" xfId="0" applyFont="1" applyFill="1" applyBorder="1" applyAlignment="1">
      <alignment horizontal="left" vertical="center"/>
    </xf>
    <xf numFmtId="0" fontId="33" fillId="8" borderId="0" xfId="0" applyFont="1" applyFill="1" applyAlignment="1">
      <alignment horizontal="right"/>
    </xf>
    <xf numFmtId="0" fontId="52" fillId="8" borderId="0" xfId="0" applyFont="1" applyFill="1"/>
    <xf numFmtId="0" fontId="52" fillId="5" borderId="0" xfId="0" applyFont="1" applyFill="1"/>
    <xf numFmtId="164" fontId="52" fillId="4" borderId="0" xfId="0" applyNumberFormat="1" applyFont="1" applyFill="1" applyBorder="1" applyAlignment="1">
      <alignment vertical="center" wrapText="1"/>
    </xf>
    <xf numFmtId="0" fontId="21" fillId="8" borderId="1" xfId="0" applyFont="1" applyFill="1" applyBorder="1" applyAlignment="1" applyProtection="1">
      <alignment vertical="center" wrapText="1"/>
      <protection locked="0"/>
    </xf>
    <xf numFmtId="164" fontId="52" fillId="4" borderId="20" xfId="0" applyNumberFormat="1" applyFont="1" applyFill="1" applyBorder="1" applyAlignment="1">
      <alignment vertical="center" wrapText="1"/>
    </xf>
    <xf numFmtId="0" fontId="21" fillId="8" borderId="1" xfId="0" applyFont="1" applyFill="1" applyBorder="1" applyAlignment="1" applyProtection="1">
      <alignment horizontal="left" vertical="center" wrapText="1"/>
      <protection locked="0"/>
    </xf>
    <xf numFmtId="164" fontId="52" fillId="4" borderId="63" xfId="0" applyNumberFormat="1" applyFont="1" applyFill="1" applyBorder="1" applyAlignment="1">
      <alignment vertical="center" wrapText="1"/>
    </xf>
    <xf numFmtId="164" fontId="52" fillId="4" borderId="85" xfId="0" applyNumberFormat="1" applyFont="1" applyFill="1" applyBorder="1" applyAlignment="1">
      <alignment vertical="center" wrapText="1"/>
    </xf>
    <xf numFmtId="164" fontId="21" fillId="5" borderId="0" xfId="0" applyNumberFormat="1" applyFont="1" applyFill="1" applyBorder="1" applyAlignment="1" applyProtection="1">
      <alignment horizontal="right" vertical="center" wrapText="1"/>
    </xf>
    <xf numFmtId="164" fontId="52" fillId="4" borderId="59" xfId="0" applyNumberFormat="1" applyFont="1" applyFill="1" applyBorder="1" applyAlignment="1">
      <alignment horizontal="right" vertical="center"/>
    </xf>
    <xf numFmtId="164" fontId="52" fillId="4" borderId="21" xfId="0" applyNumberFormat="1" applyFont="1" applyFill="1" applyBorder="1" applyAlignment="1">
      <alignment horizontal="right" vertical="center"/>
    </xf>
    <xf numFmtId="164" fontId="52" fillId="4" borderId="24" xfId="0" applyNumberFormat="1" applyFont="1" applyFill="1" applyBorder="1" applyAlignment="1">
      <alignment horizontal="right" vertical="center"/>
    </xf>
    <xf numFmtId="9" fontId="52" fillId="5" borderId="2" xfId="0" applyNumberFormat="1" applyFont="1" applyFill="1" applyBorder="1" applyAlignment="1">
      <alignment horizontal="center" vertical="center"/>
    </xf>
    <xf numFmtId="164" fontId="52" fillId="4" borderId="43" xfId="0" applyNumberFormat="1" applyFont="1" applyFill="1" applyBorder="1" applyAlignment="1">
      <alignment horizontal="right" vertical="center"/>
    </xf>
    <xf numFmtId="164" fontId="69" fillId="12" borderId="35" xfId="0" applyNumberFormat="1" applyFont="1" applyFill="1" applyBorder="1" applyAlignment="1">
      <alignment horizontal="right" vertical="center"/>
    </xf>
    <xf numFmtId="0" fontId="65" fillId="8" borderId="28" xfId="0" applyFont="1" applyFill="1" applyBorder="1" applyAlignment="1" applyProtection="1">
      <alignment horizontal="left" vertical="center" wrapText="1"/>
      <protection locked="0"/>
    </xf>
    <xf numFmtId="164" fontId="21" fillId="0" borderId="21" xfId="0" applyNumberFormat="1" applyFont="1" applyFill="1" applyBorder="1" applyAlignment="1" applyProtection="1">
      <alignment horizontal="right" vertical="top"/>
      <protection locked="0"/>
    </xf>
    <xf numFmtId="164" fontId="21" fillId="0" borderId="16" xfId="0" applyNumberFormat="1" applyFont="1" applyFill="1" applyBorder="1" applyAlignment="1" applyProtection="1">
      <alignment horizontal="right" vertical="top"/>
      <protection locked="0"/>
    </xf>
    <xf numFmtId="164" fontId="21" fillId="0" borderId="29" xfId="0" applyNumberFormat="1" applyFont="1" applyFill="1" applyBorder="1" applyAlignment="1" applyProtection="1">
      <alignment horizontal="right" vertical="top"/>
      <protection locked="0"/>
    </xf>
    <xf numFmtId="164" fontId="21" fillId="0" borderId="59" xfId="0" applyNumberFormat="1" applyFont="1" applyFill="1" applyBorder="1" applyAlignment="1" applyProtection="1">
      <alignment horizontal="right" vertical="top"/>
      <protection locked="0"/>
    </xf>
    <xf numFmtId="164" fontId="21" fillId="0" borderId="24" xfId="0" applyNumberFormat="1" applyFont="1" applyFill="1" applyBorder="1" applyAlignment="1" applyProtection="1">
      <alignment horizontal="right" vertical="top"/>
      <protection locked="0"/>
    </xf>
    <xf numFmtId="0" fontId="2" fillId="5" borderId="0" xfId="0" applyFont="1" applyFill="1"/>
    <xf numFmtId="0" fontId="3" fillId="5" borderId="0" xfId="0" applyFont="1" applyFill="1" applyAlignment="1">
      <alignment horizontal="center"/>
    </xf>
    <xf numFmtId="0" fontId="3" fillId="7" borderId="1" xfId="0" applyFont="1" applyFill="1" applyBorder="1" applyAlignment="1">
      <alignment horizontal="center" vertical="center" wrapText="1"/>
    </xf>
    <xf numFmtId="0" fontId="45" fillId="5" borderId="0" xfId="0" applyFont="1" applyFill="1" applyBorder="1" applyAlignment="1">
      <alignment horizontal="center" vertical="top"/>
    </xf>
    <xf numFmtId="0" fontId="53" fillId="8" borderId="12" xfId="0" applyFont="1" applyFill="1" applyBorder="1" applyAlignment="1">
      <alignment horizontal="center" vertical="center" wrapText="1"/>
    </xf>
    <xf numFmtId="0" fontId="53" fillId="8" borderId="13" xfId="0" applyFont="1" applyFill="1" applyBorder="1" applyAlignment="1">
      <alignment horizontal="center" vertical="center" wrapText="1"/>
    </xf>
    <xf numFmtId="0" fontId="53" fillId="8" borderId="30" xfId="0" applyFont="1" applyFill="1" applyBorder="1" applyAlignment="1">
      <alignment horizontal="center" vertical="center" wrapText="1"/>
    </xf>
    <xf numFmtId="0" fontId="51" fillId="0" borderId="12" xfId="0" applyFont="1" applyFill="1" applyBorder="1" applyAlignment="1">
      <alignment horizontal="center" vertical="center" wrapText="1"/>
    </xf>
    <xf numFmtId="0" fontId="51" fillId="0" borderId="30" xfId="0" applyFont="1" applyFill="1" applyBorder="1" applyAlignment="1">
      <alignment horizontal="center" vertical="center" wrapText="1"/>
    </xf>
    <xf numFmtId="0" fontId="51" fillId="8" borderId="12" xfId="0" applyFont="1" applyFill="1" applyBorder="1" applyAlignment="1">
      <alignment horizontal="center" vertical="center" wrapText="1"/>
    </xf>
    <xf numFmtId="0" fontId="51" fillId="8" borderId="30" xfId="0" applyFont="1" applyFill="1" applyBorder="1" applyAlignment="1">
      <alignment horizontal="center" vertical="center" wrapText="1"/>
    </xf>
    <xf numFmtId="0" fontId="51" fillId="8" borderId="3" xfId="0" applyFont="1" applyFill="1" applyBorder="1" applyAlignment="1">
      <alignment horizontal="center" vertical="center" wrapText="1"/>
    </xf>
    <xf numFmtId="0" fontId="51" fillId="8" borderId="5"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2" fillId="8" borderId="8" xfId="0" applyFont="1" applyFill="1" applyBorder="1" applyAlignment="1">
      <alignment horizontal="center" vertical="center" wrapText="1"/>
    </xf>
    <xf numFmtId="0" fontId="52" fillId="8" borderId="10" xfId="0" applyFont="1" applyFill="1" applyBorder="1" applyAlignment="1">
      <alignment horizontal="center" vertical="center" wrapText="1"/>
    </xf>
    <xf numFmtId="0" fontId="54" fillId="8" borderId="6" xfId="0" applyFont="1" applyFill="1" applyBorder="1" applyAlignment="1">
      <alignment horizontal="center" vertical="center" wrapText="1"/>
    </xf>
    <xf numFmtId="0" fontId="54" fillId="8" borderId="7" xfId="0" applyFont="1" applyFill="1" applyBorder="1" applyAlignment="1">
      <alignment horizontal="center" vertical="center" wrapText="1"/>
    </xf>
    <xf numFmtId="0" fontId="54" fillId="8" borderId="8" xfId="0" applyFont="1" applyFill="1" applyBorder="1" applyAlignment="1">
      <alignment horizontal="center" vertical="center" wrapText="1"/>
    </xf>
    <xf numFmtId="0" fontId="54" fillId="8" borderId="10" xfId="0" applyFont="1" applyFill="1" applyBorder="1" applyAlignment="1">
      <alignment horizontal="center" vertical="center" wrapText="1"/>
    </xf>
    <xf numFmtId="0" fontId="49" fillId="5" borderId="0" xfId="0" applyFont="1" applyFill="1" applyBorder="1" applyAlignment="1">
      <alignment horizontal="center" vertical="top"/>
    </xf>
    <xf numFmtId="0" fontId="50" fillId="9" borderId="3" xfId="0" applyFont="1" applyFill="1" applyBorder="1" applyAlignment="1">
      <alignment horizontal="center" vertical="center" wrapText="1"/>
    </xf>
    <xf numFmtId="0" fontId="50" fillId="9" borderId="5" xfId="0" applyFont="1" applyFill="1" applyBorder="1" applyAlignment="1">
      <alignment horizontal="center" vertical="center" wrapText="1"/>
    </xf>
    <xf numFmtId="0" fontId="50" fillId="9" borderId="6" xfId="0" applyFont="1" applyFill="1" applyBorder="1" applyAlignment="1">
      <alignment horizontal="center" vertical="center" wrapText="1"/>
    </xf>
    <xf numFmtId="0" fontId="50" fillId="9" borderId="7" xfId="0" applyFont="1" applyFill="1" applyBorder="1" applyAlignment="1">
      <alignment horizontal="center" vertical="center" wrapText="1"/>
    </xf>
    <xf numFmtId="0" fontId="50" fillId="9" borderId="8" xfId="0" applyFont="1" applyFill="1" applyBorder="1" applyAlignment="1">
      <alignment horizontal="center" vertical="center" wrapText="1"/>
    </xf>
    <xf numFmtId="0" fontId="50" fillId="9" borderId="10" xfId="0" applyFont="1" applyFill="1" applyBorder="1" applyAlignment="1">
      <alignment horizontal="center" vertical="center" wrapText="1"/>
    </xf>
    <xf numFmtId="0" fontId="0" fillId="8" borderId="11" xfId="0" applyFill="1" applyBorder="1" applyAlignment="1" applyProtection="1">
      <alignment horizontal="center"/>
      <protection locked="0"/>
    </xf>
    <xf numFmtId="0" fontId="16" fillId="11" borderId="3" xfId="0" applyFont="1" applyFill="1" applyBorder="1" applyAlignment="1">
      <alignment horizontal="center" vertical="center"/>
    </xf>
    <xf numFmtId="0" fontId="16" fillId="11" borderId="4"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7" fillId="8" borderId="0" xfId="0" applyFont="1" applyFill="1" applyBorder="1" applyAlignment="1">
      <alignment horizontal="center" vertical="center" wrapText="1"/>
    </xf>
    <xf numFmtId="0" fontId="0" fillId="8" borderId="11" xfId="0" applyFill="1" applyBorder="1" applyAlignment="1" applyProtection="1">
      <alignment horizontal="left"/>
      <protection locked="0"/>
    </xf>
    <xf numFmtId="0" fontId="10" fillId="10" borderId="12" xfId="0" applyFont="1" applyFill="1" applyBorder="1" applyAlignment="1">
      <alignment horizontal="center" vertical="center"/>
    </xf>
    <xf numFmtId="0" fontId="10" fillId="10" borderId="13" xfId="0" applyFont="1" applyFill="1" applyBorder="1" applyAlignment="1">
      <alignment horizontal="center" vertical="center"/>
    </xf>
    <xf numFmtId="0" fontId="21" fillId="0" borderId="1" xfId="0" applyFont="1" applyFill="1" applyBorder="1" applyAlignment="1" applyProtection="1">
      <alignment horizontal="left" vertical="center" wrapText="1"/>
      <protection locked="0"/>
    </xf>
    <xf numFmtId="0" fontId="21" fillId="0" borderId="28" xfId="0" applyFont="1" applyFill="1" applyBorder="1" applyAlignment="1" applyProtection="1">
      <alignment horizontal="left" vertical="center" wrapText="1"/>
      <protection locked="0"/>
    </xf>
    <xf numFmtId="0" fontId="18" fillId="5" borderId="0" xfId="0" applyFont="1" applyFill="1" applyBorder="1" applyAlignment="1">
      <alignment horizontal="center" vertical="center" wrapText="1"/>
    </xf>
    <xf numFmtId="0" fontId="21" fillId="0" borderId="20" xfId="0" applyFont="1" applyFill="1" applyBorder="1" applyAlignment="1" applyProtection="1">
      <alignment horizontal="left" vertical="center" wrapText="1" readingOrder="1"/>
      <protection locked="0"/>
    </xf>
    <xf numFmtId="0" fontId="21" fillId="0" borderId="1" xfId="0" applyFont="1" applyFill="1" applyBorder="1" applyAlignment="1" applyProtection="1">
      <alignment horizontal="left" vertical="center" wrapText="1" readingOrder="1"/>
      <protection locked="0"/>
    </xf>
    <xf numFmtId="0" fontId="21" fillId="4" borderId="32" xfId="0" applyFont="1" applyFill="1" applyBorder="1" applyAlignment="1" applyProtection="1">
      <alignment horizontal="center" vertical="top"/>
    </xf>
    <xf numFmtId="0" fontId="21" fillId="4" borderId="28" xfId="0" applyFont="1" applyFill="1" applyBorder="1" applyAlignment="1" applyProtection="1">
      <alignment horizontal="center" vertical="top"/>
    </xf>
    <xf numFmtId="0" fontId="19" fillId="4" borderId="17"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wrapText="1"/>
    </xf>
    <xf numFmtId="0" fontId="19" fillId="4" borderId="19"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22"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4" borderId="31" xfId="0" applyFont="1" applyFill="1" applyBorder="1" applyAlignment="1" applyProtection="1">
      <alignment horizontal="center" vertical="center" wrapText="1"/>
    </xf>
    <xf numFmtId="0" fontId="16" fillId="11" borderId="3" xfId="0" applyFont="1" applyFill="1" applyBorder="1" applyAlignment="1">
      <alignment horizontal="center" vertical="top"/>
    </xf>
    <xf numFmtId="0" fontId="16" fillId="11" borderId="4" xfId="0" applyFont="1" applyFill="1" applyBorder="1" applyAlignment="1">
      <alignment horizontal="center" vertical="top"/>
    </xf>
    <xf numFmtId="0" fontId="16" fillId="11" borderId="5" xfId="0" applyFont="1" applyFill="1" applyBorder="1" applyAlignment="1">
      <alignment horizontal="center" vertical="top"/>
    </xf>
    <xf numFmtId="0" fontId="14" fillId="4" borderId="91" xfId="0" applyFont="1" applyFill="1" applyBorder="1" applyAlignment="1" applyProtection="1">
      <alignment horizontal="center" vertical="top"/>
    </xf>
    <xf numFmtId="0" fontId="14" fillId="4" borderId="9" xfId="0" applyFont="1" applyFill="1" applyBorder="1" applyAlignment="1" applyProtection="1">
      <alignment horizontal="center" vertical="top"/>
    </xf>
    <xf numFmtId="0" fontId="14" fillId="4" borderId="31" xfId="0" applyFont="1" applyFill="1" applyBorder="1" applyAlignment="1" applyProtection="1">
      <alignment horizontal="center" vertical="top"/>
    </xf>
    <xf numFmtId="0" fontId="21" fillId="0" borderId="90" xfId="0" applyFont="1" applyFill="1" applyBorder="1" applyAlignment="1" applyProtection="1">
      <alignment horizontal="left" vertical="center" wrapText="1"/>
      <protection locked="0"/>
    </xf>
    <xf numFmtId="0" fontId="21" fillId="0" borderId="23" xfId="0" applyFont="1" applyFill="1" applyBorder="1" applyAlignment="1" applyProtection="1">
      <alignment horizontal="left" vertical="center" wrapText="1"/>
      <protection locked="0"/>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7" xfId="0" applyFont="1" applyFill="1" applyBorder="1" applyAlignment="1" applyProtection="1">
      <alignment horizontal="center" vertical="center" wrapText="1"/>
    </xf>
    <xf numFmtId="0" fontId="21" fillId="0" borderId="58" xfId="0" applyFont="1" applyFill="1" applyBorder="1" applyAlignment="1" applyProtection="1">
      <alignment horizontal="left" vertical="center" wrapText="1"/>
      <protection locked="0"/>
    </xf>
    <xf numFmtId="0" fontId="21" fillId="8" borderId="28" xfId="0" applyFont="1" applyFill="1" applyBorder="1" applyAlignment="1" applyProtection="1">
      <alignment horizontal="left" vertical="center" wrapText="1"/>
      <protection locked="0"/>
    </xf>
    <xf numFmtId="0" fontId="14" fillId="4" borderId="26" xfId="0" applyFont="1" applyFill="1" applyBorder="1" applyAlignment="1" applyProtection="1">
      <alignment horizontal="center" vertical="top"/>
    </xf>
    <xf numFmtId="0" fontId="14" fillId="4" borderId="27" xfId="0" applyFont="1" applyFill="1" applyBorder="1" applyAlignment="1" applyProtection="1">
      <alignment horizontal="center" vertical="top"/>
    </xf>
    <xf numFmtId="0" fontId="22" fillId="10" borderId="12"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30" xfId="0" applyFont="1" applyFill="1" applyBorder="1" applyAlignment="1">
      <alignment horizontal="center" vertical="center"/>
    </xf>
    <xf numFmtId="0" fontId="19" fillId="4" borderId="17" xfId="0" applyFont="1" applyFill="1" applyBorder="1" applyAlignment="1" applyProtection="1">
      <alignment horizontal="center" wrapText="1"/>
    </xf>
    <xf numFmtId="0" fontId="19" fillId="4" borderId="18" xfId="0" applyFont="1" applyFill="1" applyBorder="1" applyAlignment="1" applyProtection="1">
      <alignment horizontal="center" wrapText="1"/>
    </xf>
    <xf numFmtId="0" fontId="19" fillId="4" borderId="19" xfId="0" applyFont="1" applyFill="1" applyBorder="1" applyAlignment="1" applyProtection="1">
      <alignment horizontal="center" wrapText="1"/>
    </xf>
    <xf numFmtId="0" fontId="19" fillId="4" borderId="6" xfId="0" applyFont="1" applyFill="1" applyBorder="1" applyAlignment="1" applyProtection="1">
      <alignment horizontal="center" wrapText="1"/>
    </xf>
    <xf numFmtId="0" fontId="19" fillId="4" borderId="0" xfId="0" applyFont="1" applyFill="1" applyBorder="1" applyAlignment="1" applyProtection="1">
      <alignment horizontal="center" wrapText="1"/>
    </xf>
    <xf numFmtId="0" fontId="19" fillId="4" borderId="22" xfId="0" applyFont="1" applyFill="1" applyBorder="1" applyAlignment="1" applyProtection="1">
      <alignment horizontal="center" wrapText="1"/>
    </xf>
    <xf numFmtId="0" fontId="21" fillId="0" borderId="20" xfId="0" applyFont="1" applyFill="1" applyBorder="1" applyAlignment="1" applyProtection="1">
      <alignment horizontal="left" vertical="center" wrapText="1"/>
      <protection locked="0"/>
    </xf>
    <xf numFmtId="0" fontId="19" fillId="4" borderId="6" xfId="0" applyFont="1" applyFill="1" applyBorder="1" applyAlignment="1" applyProtection="1">
      <alignment horizontal="center" vertical="top" wrapText="1"/>
    </xf>
    <xf numFmtId="0" fontId="19" fillId="4" borderId="0" xfId="0" applyFont="1" applyFill="1" applyBorder="1" applyAlignment="1" applyProtection="1">
      <alignment horizontal="center" vertical="top" wrapText="1"/>
    </xf>
    <xf numFmtId="0" fontId="19" fillId="4" borderId="22" xfId="0" applyFont="1" applyFill="1" applyBorder="1" applyAlignment="1" applyProtection="1">
      <alignment horizontal="center" vertical="top" wrapText="1"/>
    </xf>
    <xf numFmtId="0" fontId="21" fillId="0" borderId="19" xfId="0" applyFont="1" applyFill="1" applyBorder="1" applyAlignment="1" applyProtection="1">
      <alignment horizontal="left" vertical="center" wrapText="1"/>
      <protection locked="0"/>
    </xf>
    <xf numFmtId="0" fontId="29" fillId="8" borderId="1" xfId="0" applyFont="1" applyFill="1" applyBorder="1" applyAlignment="1" applyProtection="1">
      <alignment horizontal="left" vertical="center" wrapText="1"/>
      <protection locked="0"/>
    </xf>
    <xf numFmtId="0" fontId="25" fillId="11" borderId="56" xfId="0" applyFont="1" applyFill="1" applyBorder="1" applyAlignment="1">
      <alignment horizontal="center" vertical="center" wrapText="1"/>
    </xf>
    <xf numFmtId="0" fontId="25" fillId="11" borderId="55" xfId="0" applyFont="1" applyFill="1" applyBorder="1" applyAlignment="1">
      <alignment horizontal="center" vertical="center" wrapText="1"/>
    </xf>
    <xf numFmtId="0" fontId="25" fillId="11" borderId="38"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44" fillId="5" borderId="0" xfId="0" applyFont="1" applyFill="1" applyBorder="1" applyAlignment="1">
      <alignment horizontal="center"/>
    </xf>
    <xf numFmtId="0" fontId="68" fillId="11" borderId="12" xfId="0" applyFont="1" applyFill="1" applyBorder="1" applyAlignment="1">
      <alignment horizontal="center"/>
    </xf>
    <xf numFmtId="0" fontId="68" fillId="11" borderId="13" xfId="0" applyFont="1" applyFill="1" applyBorder="1" applyAlignment="1">
      <alignment horizontal="center"/>
    </xf>
    <xf numFmtId="0" fontId="68" fillId="11" borderId="30" xfId="0" applyFont="1" applyFill="1" applyBorder="1" applyAlignment="1">
      <alignment horizontal="center"/>
    </xf>
    <xf numFmtId="164" fontId="29" fillId="5" borderId="4" xfId="0" applyNumberFormat="1" applyFont="1" applyFill="1" applyBorder="1" applyAlignment="1" applyProtection="1">
      <alignment horizontal="right" vertical="center" wrapText="1"/>
    </xf>
    <xf numFmtId="164" fontId="29" fillId="5" borderId="5" xfId="0" applyNumberFormat="1" applyFont="1" applyFill="1" applyBorder="1" applyAlignment="1" applyProtection="1">
      <alignment horizontal="right" vertical="center" wrapText="1"/>
    </xf>
    <xf numFmtId="164" fontId="29" fillId="5" borderId="0" xfId="0" applyNumberFormat="1" applyFont="1" applyFill="1" applyBorder="1" applyAlignment="1" applyProtection="1">
      <alignment horizontal="right" vertical="center" wrapText="1"/>
    </xf>
    <xf numFmtId="164" fontId="29" fillId="5" borderId="7" xfId="0" applyNumberFormat="1" applyFont="1" applyFill="1" applyBorder="1" applyAlignment="1" applyProtection="1">
      <alignment horizontal="right" vertical="center" wrapText="1"/>
    </xf>
    <xf numFmtId="164" fontId="29" fillId="5" borderId="8" xfId="0" applyNumberFormat="1" applyFont="1" applyFill="1" applyBorder="1" applyAlignment="1" applyProtection="1">
      <alignment horizontal="right" vertical="center" wrapText="1"/>
    </xf>
    <xf numFmtId="164" fontId="29" fillId="5" borderId="10" xfId="0" applyNumberFormat="1" applyFont="1" applyFill="1" applyBorder="1" applyAlignment="1" applyProtection="1">
      <alignment horizontal="right" vertical="center" wrapText="1"/>
    </xf>
    <xf numFmtId="0" fontId="65" fillId="8" borderId="28" xfId="0" applyFont="1" applyFill="1" applyBorder="1" applyAlignment="1" applyProtection="1">
      <alignment horizontal="left" vertical="center" wrapText="1"/>
      <protection locked="0"/>
    </xf>
    <xf numFmtId="0" fontId="16" fillId="4" borderId="67" xfId="0" applyFont="1" applyFill="1" applyBorder="1" applyAlignment="1">
      <alignment horizontal="center" vertical="center" wrapText="1"/>
    </xf>
    <xf numFmtId="0" fontId="16" fillId="4" borderId="72" xfId="0" applyFont="1" applyFill="1" applyBorder="1" applyAlignment="1">
      <alignment horizontal="center" vertical="center" wrapText="1"/>
    </xf>
    <xf numFmtId="0" fontId="30" fillId="11" borderId="68" xfId="0" applyFont="1" applyFill="1" applyBorder="1" applyAlignment="1">
      <alignment horizontal="center" vertical="top" wrapText="1"/>
    </xf>
    <xf numFmtId="0" fontId="30" fillId="11" borderId="69" xfId="0" applyFont="1" applyFill="1" applyBorder="1" applyAlignment="1">
      <alignment horizontal="center" vertical="top" wrapText="1"/>
    </xf>
    <xf numFmtId="0" fontId="52" fillId="11" borderId="70" xfId="0" applyFont="1" applyFill="1" applyBorder="1" applyAlignment="1">
      <alignment horizontal="center" vertical="top" wrapText="1"/>
    </xf>
    <xf numFmtId="164" fontId="29" fillId="5" borderId="37" xfId="0" applyNumberFormat="1" applyFont="1" applyFill="1" applyBorder="1" applyAlignment="1" applyProtection="1">
      <alignment horizontal="right" vertical="center" wrapText="1"/>
    </xf>
    <xf numFmtId="164" fontId="21" fillId="5" borderId="4" xfId="0" applyNumberFormat="1" applyFont="1" applyFill="1" applyBorder="1" applyAlignment="1" applyProtection="1">
      <alignment horizontal="right" vertical="center" wrapText="1"/>
    </xf>
    <xf numFmtId="164" fontId="29" fillId="5" borderId="46" xfId="0" applyNumberFormat="1" applyFont="1" applyFill="1" applyBorder="1" applyAlignment="1" applyProtection="1">
      <alignment horizontal="right" vertical="center" wrapText="1"/>
    </xf>
    <xf numFmtId="164" fontId="21" fillId="5" borderId="0" xfId="0" applyNumberFormat="1" applyFont="1" applyFill="1" applyBorder="1" applyAlignment="1" applyProtection="1">
      <alignment horizontal="right" vertical="center" wrapText="1"/>
    </xf>
    <xf numFmtId="164" fontId="21" fillId="5" borderId="9" xfId="0" applyNumberFormat="1" applyFont="1" applyFill="1" applyBorder="1" applyAlignment="1" applyProtection="1">
      <alignment horizontal="right" vertical="center" wrapText="1"/>
    </xf>
    <xf numFmtId="0" fontId="29" fillId="8" borderId="44" xfId="0" applyFont="1" applyFill="1" applyBorder="1" applyAlignment="1" applyProtection="1">
      <alignment horizontal="left" vertical="center" wrapText="1"/>
      <protection locked="0"/>
    </xf>
    <xf numFmtId="0" fontId="29" fillId="8" borderId="47" xfId="0" applyFont="1" applyFill="1" applyBorder="1" applyAlignment="1" applyProtection="1">
      <alignment horizontal="left" vertical="center" wrapText="1"/>
      <protection locked="0"/>
    </xf>
    <xf numFmtId="0" fontId="29" fillId="8" borderId="45" xfId="0" applyFont="1" applyFill="1" applyBorder="1" applyAlignment="1" applyProtection="1">
      <alignment horizontal="left" vertical="center" wrapText="1"/>
      <protection locked="0"/>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52" fillId="4" borderId="94" xfId="0" applyFont="1" applyFill="1" applyBorder="1" applyAlignment="1">
      <alignment horizontal="left" wrapText="1"/>
    </xf>
    <xf numFmtId="0" fontId="52" fillId="4" borderId="90" xfId="0" applyFont="1" applyFill="1" applyBorder="1" applyAlignment="1">
      <alignment horizontal="left" wrapText="1"/>
    </xf>
    <xf numFmtId="0" fontId="52" fillId="4" borderId="63" xfId="0" applyFont="1" applyFill="1" applyBorder="1" applyAlignment="1">
      <alignment horizontal="left" wrapText="1"/>
    </xf>
    <xf numFmtId="0" fontId="52" fillId="4" borderId="1" xfId="0" applyFont="1" applyFill="1" applyBorder="1" applyAlignment="1">
      <alignment horizontal="left" wrapText="1"/>
    </xf>
    <xf numFmtId="0" fontId="52" fillId="4" borderId="93" xfId="0" applyFont="1" applyFill="1" applyBorder="1" applyAlignment="1">
      <alignment horizontal="left" wrapText="1"/>
    </xf>
    <xf numFmtId="0" fontId="52" fillId="4" borderId="85" xfId="0" applyFont="1" applyFill="1" applyBorder="1" applyAlignment="1">
      <alignment horizontal="left" wrapText="1"/>
    </xf>
    <xf numFmtId="0" fontId="52" fillId="4" borderId="23" xfId="0" applyFont="1" applyFill="1" applyBorder="1" applyAlignment="1">
      <alignment horizontal="left" wrapText="1"/>
    </xf>
    <xf numFmtId="0" fontId="69" fillId="12" borderId="33" xfId="0" applyFont="1" applyFill="1" applyBorder="1" applyAlignment="1">
      <alignment horizontal="left" wrapText="1"/>
    </xf>
    <xf numFmtId="0" fontId="69" fillId="12" borderId="34" xfId="0" applyFont="1" applyFill="1" applyBorder="1" applyAlignment="1">
      <alignment horizontal="left" wrapText="1"/>
    </xf>
    <xf numFmtId="165" fontId="52" fillId="4" borderId="24" xfId="0" applyNumberFormat="1" applyFont="1" applyFill="1" applyBorder="1" applyAlignment="1">
      <alignment horizontal="center" vertical="center" wrapText="1"/>
    </xf>
    <xf numFmtId="165" fontId="52" fillId="4" borderId="43" xfId="0" applyNumberFormat="1" applyFont="1" applyFill="1" applyBorder="1" applyAlignment="1">
      <alignment horizontal="center" vertical="center" wrapText="1"/>
    </xf>
    <xf numFmtId="165" fontId="52" fillId="4" borderId="51" xfId="0" applyNumberFormat="1" applyFont="1" applyFill="1" applyBorder="1" applyAlignment="1">
      <alignment horizontal="center" vertical="center" wrapText="1"/>
    </xf>
    <xf numFmtId="0" fontId="30" fillId="11" borderId="55" xfId="0" applyFont="1" applyFill="1" applyBorder="1" applyAlignment="1">
      <alignment horizontal="center" vertical="center" wrapText="1"/>
    </xf>
    <xf numFmtId="0" fontId="30" fillId="11" borderId="53" xfId="0" applyFont="1" applyFill="1" applyBorder="1" applyAlignment="1">
      <alignment horizontal="center" vertical="center" wrapText="1"/>
    </xf>
    <xf numFmtId="0" fontId="30" fillId="11" borderId="58" xfId="0" applyFont="1" applyFill="1" applyBorder="1" applyAlignment="1">
      <alignment horizontal="center" vertical="center" wrapText="1"/>
    </xf>
    <xf numFmtId="0" fontId="30" fillId="11" borderId="1" xfId="0" applyFont="1" applyFill="1" applyBorder="1" applyAlignment="1">
      <alignment horizontal="center" vertical="center" wrapText="1"/>
    </xf>
    <xf numFmtId="0" fontId="30" fillId="11" borderId="38" xfId="0" applyFont="1" applyFill="1" applyBorder="1" applyAlignment="1">
      <alignment horizontal="center" vertical="center" wrapText="1"/>
    </xf>
    <xf numFmtId="0" fontId="30" fillId="11" borderId="59" xfId="0" applyFont="1" applyFill="1" applyBorder="1" applyAlignment="1">
      <alignment horizontal="center" vertical="center" wrapText="1"/>
    </xf>
    <xf numFmtId="164" fontId="29" fillId="5" borderId="3" xfId="0" applyNumberFormat="1" applyFont="1" applyFill="1" applyBorder="1" applyAlignment="1" applyProtection="1">
      <alignment horizontal="right" vertical="center" wrapText="1"/>
    </xf>
    <xf numFmtId="164" fontId="29" fillId="5" borderId="6" xfId="0" applyNumberFormat="1" applyFont="1" applyFill="1" applyBorder="1" applyAlignment="1" applyProtection="1">
      <alignment horizontal="right" vertical="center" wrapText="1"/>
    </xf>
    <xf numFmtId="0" fontId="14" fillId="4" borderId="6"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30" fillId="11" borderId="16" xfId="0" applyFont="1" applyFill="1" applyBorder="1" applyAlignment="1">
      <alignment horizontal="center" vertical="center" wrapText="1"/>
    </xf>
    <xf numFmtId="0" fontId="30" fillId="11" borderId="21" xfId="0" applyFont="1" applyFill="1" applyBorder="1" applyAlignment="1">
      <alignment horizontal="center" vertical="center" wrapText="1"/>
    </xf>
    <xf numFmtId="0" fontId="27" fillId="11" borderId="65" xfId="0" applyFont="1" applyFill="1" applyBorder="1" applyAlignment="1">
      <alignment horizontal="center" vertical="center" wrapText="1"/>
    </xf>
    <xf numFmtId="0" fontId="27" fillId="11" borderId="4" xfId="0" applyFont="1" applyFill="1" applyBorder="1" applyAlignment="1">
      <alignment horizontal="center" vertical="center" wrapText="1"/>
    </xf>
    <xf numFmtId="0" fontId="27" fillId="11" borderId="57" xfId="0" applyFont="1" applyFill="1" applyBorder="1" applyAlignment="1">
      <alignment horizontal="center" vertical="center" wrapText="1"/>
    </xf>
    <xf numFmtId="0" fontId="27" fillId="11" borderId="42" xfId="0" applyFont="1" applyFill="1" applyBorder="1" applyAlignment="1">
      <alignment horizontal="center" vertical="center" wrapText="1"/>
    </xf>
    <xf numFmtId="0" fontId="27" fillId="11" borderId="0" xfId="0" applyFont="1" applyFill="1" applyBorder="1" applyAlignment="1">
      <alignment horizontal="center" vertical="center" wrapText="1"/>
    </xf>
    <xf numFmtId="0" fontId="27" fillId="11" borderId="22" xfId="0" applyFont="1" applyFill="1" applyBorder="1" applyAlignment="1">
      <alignment horizontal="center" vertical="center" wrapText="1"/>
    </xf>
    <xf numFmtId="0" fontId="52" fillId="8" borderId="45" xfId="0" applyFont="1" applyFill="1" applyBorder="1" applyAlignment="1" applyProtection="1">
      <alignment horizontal="left" vertical="center" wrapText="1"/>
      <protection locked="0"/>
    </xf>
    <xf numFmtId="0" fontId="29" fillId="8" borderId="73" xfId="0" applyFont="1" applyFill="1" applyBorder="1" applyAlignment="1" applyProtection="1">
      <alignment horizontal="left" vertical="center" wrapText="1"/>
      <protection locked="0"/>
    </xf>
    <xf numFmtId="0" fontId="29" fillId="8" borderId="74" xfId="0" applyFont="1" applyFill="1" applyBorder="1" applyAlignment="1" applyProtection="1">
      <alignment horizontal="left" vertical="center" wrapText="1"/>
      <protection locked="0"/>
    </xf>
    <xf numFmtId="0" fontId="52" fillId="8" borderId="49" xfId="0" applyFont="1" applyFill="1" applyBorder="1" applyAlignment="1" applyProtection="1">
      <alignment horizontal="left" vertical="center" wrapText="1"/>
      <protection locked="0"/>
    </xf>
    <xf numFmtId="165" fontId="29" fillId="4" borderId="38" xfId="0" applyNumberFormat="1" applyFont="1" applyFill="1" applyBorder="1" applyAlignment="1">
      <alignment horizontal="center" vertical="center" wrapText="1"/>
    </xf>
    <xf numFmtId="165" fontId="29" fillId="4" borderId="43" xfId="0" applyNumberFormat="1" applyFont="1" applyFill="1" applyBorder="1" applyAlignment="1">
      <alignment horizontal="center" vertical="center" wrapText="1"/>
    </xf>
    <xf numFmtId="0" fontId="25" fillId="4" borderId="67" xfId="0" applyFont="1" applyFill="1" applyBorder="1" applyAlignment="1">
      <alignment vertical="center" wrapText="1"/>
    </xf>
    <xf numFmtId="0" fontId="25" fillId="4" borderId="72" xfId="0" applyFont="1" applyFill="1" applyBorder="1" applyAlignment="1">
      <alignment vertical="center" wrapText="1"/>
    </xf>
    <xf numFmtId="0" fontId="25" fillId="4" borderId="75" xfId="0" applyFont="1" applyFill="1" applyBorder="1" applyAlignment="1">
      <alignment vertical="center" wrapText="1"/>
    </xf>
    <xf numFmtId="0" fontId="21" fillId="8" borderId="68" xfId="0" applyFont="1" applyFill="1" applyBorder="1" applyAlignment="1" applyProtection="1">
      <alignment horizontal="left" vertical="center" wrapText="1"/>
      <protection locked="0"/>
    </xf>
    <xf numFmtId="0" fontId="21" fillId="8" borderId="69" xfId="0" applyFont="1" applyFill="1" applyBorder="1" applyAlignment="1" applyProtection="1">
      <alignment horizontal="left" vertical="center" wrapText="1"/>
      <protection locked="0"/>
    </xf>
    <xf numFmtId="0" fontId="21" fillId="8" borderId="70" xfId="0" applyFont="1" applyFill="1" applyBorder="1" applyAlignment="1" applyProtection="1">
      <alignment horizontal="left" vertical="center" wrapText="1"/>
      <protection locked="0"/>
    </xf>
    <xf numFmtId="164" fontId="29" fillId="8" borderId="68" xfId="0" applyNumberFormat="1" applyFont="1" applyFill="1" applyBorder="1" applyAlignment="1" applyProtection="1">
      <alignment horizontal="right" vertical="center" wrapText="1"/>
      <protection locked="0"/>
    </xf>
    <xf numFmtId="164" fontId="29" fillId="8" borderId="80" xfId="0" applyNumberFormat="1" applyFont="1" applyFill="1" applyBorder="1" applyAlignment="1" applyProtection="1">
      <alignment horizontal="right" vertical="center" wrapText="1"/>
      <protection locked="0"/>
    </xf>
    <xf numFmtId="165" fontId="29" fillId="4" borderId="51" xfId="0" applyNumberFormat="1" applyFont="1" applyFill="1" applyBorder="1" applyAlignment="1">
      <alignment horizontal="center" vertical="center" wrapText="1"/>
    </xf>
    <xf numFmtId="0" fontId="21" fillId="8" borderId="44" xfId="0" applyFont="1" applyFill="1" applyBorder="1" applyAlignment="1" applyProtection="1">
      <alignment horizontal="left" vertical="center" wrapText="1"/>
      <protection locked="0"/>
    </xf>
    <xf numFmtId="0" fontId="21" fillId="8" borderId="47" xfId="0" applyFont="1" applyFill="1" applyBorder="1" applyAlignment="1" applyProtection="1">
      <alignment horizontal="left" vertical="center" wrapText="1"/>
      <protection locked="0"/>
    </xf>
    <xf numFmtId="0" fontId="21" fillId="8" borderId="45" xfId="0" applyFont="1" applyFill="1" applyBorder="1" applyAlignment="1" applyProtection="1">
      <alignment horizontal="left" vertical="center" wrapText="1"/>
      <protection locked="0"/>
    </xf>
    <xf numFmtId="164" fontId="29" fillId="8" borderId="44" xfId="0" applyNumberFormat="1" applyFont="1" applyFill="1" applyBorder="1" applyAlignment="1" applyProtection="1">
      <alignment horizontal="right" vertical="center" wrapText="1"/>
      <protection locked="0"/>
    </xf>
    <xf numFmtId="164" fontId="29" fillId="8" borderId="81" xfId="0" applyNumberFormat="1" applyFont="1" applyFill="1" applyBorder="1" applyAlignment="1" applyProtection="1">
      <alignment horizontal="right" vertical="center" wrapText="1"/>
      <protection locked="0"/>
    </xf>
    <xf numFmtId="0" fontId="25" fillId="11" borderId="33" xfId="0" applyFont="1" applyFill="1" applyBorder="1" applyAlignment="1">
      <alignment horizontal="center" vertical="center" wrapText="1"/>
    </xf>
    <xf numFmtId="0" fontId="25" fillId="11" borderId="34" xfId="0" applyFont="1" applyFill="1" applyBorder="1" applyAlignment="1">
      <alignment horizontal="center" vertical="center" wrapText="1"/>
    </xf>
    <xf numFmtId="0" fontId="25" fillId="11" borderId="35" xfId="0" applyFont="1" applyFill="1" applyBorder="1" applyAlignment="1">
      <alignment horizontal="center" vertical="center" wrapText="1"/>
    </xf>
    <xf numFmtId="0" fontId="21" fillId="8" borderId="62" xfId="0" applyFont="1" applyFill="1" applyBorder="1" applyAlignment="1" applyProtection="1">
      <alignment horizontal="left" vertical="center" wrapText="1"/>
      <protection locked="0"/>
    </xf>
    <xf numFmtId="0" fontId="21" fillId="8" borderId="66" xfId="0" applyFont="1" applyFill="1" applyBorder="1" applyAlignment="1" applyProtection="1">
      <alignment horizontal="left" vertical="center" wrapText="1"/>
      <protection locked="0"/>
    </xf>
    <xf numFmtId="0" fontId="21" fillId="8" borderId="61" xfId="0" applyFont="1" applyFill="1" applyBorder="1" applyAlignment="1" applyProtection="1">
      <alignment horizontal="left" vertical="center" wrapText="1"/>
      <protection locked="0"/>
    </xf>
    <xf numFmtId="164" fontId="29" fillId="8" borderId="62" xfId="0" applyNumberFormat="1" applyFont="1" applyFill="1" applyBorder="1" applyAlignment="1" applyProtection="1">
      <alignment horizontal="right" vertical="center" wrapText="1"/>
      <protection locked="0"/>
    </xf>
    <xf numFmtId="164" fontId="29" fillId="8" borderId="82" xfId="0" applyNumberFormat="1" applyFont="1" applyFill="1" applyBorder="1" applyAlignment="1" applyProtection="1">
      <alignment horizontal="right" vertical="center" wrapText="1"/>
      <protection locked="0"/>
    </xf>
    <xf numFmtId="0" fontId="29" fillId="8" borderId="62" xfId="0" applyFont="1" applyFill="1" applyBorder="1" applyAlignment="1" applyProtection="1">
      <alignment horizontal="left" vertical="center" wrapText="1"/>
      <protection locked="0"/>
    </xf>
    <xf numFmtId="0" fontId="29" fillId="8" borderId="66" xfId="0" applyFont="1" applyFill="1" applyBorder="1" applyAlignment="1" applyProtection="1">
      <alignment horizontal="left" vertical="center" wrapText="1"/>
      <protection locked="0"/>
    </xf>
    <xf numFmtId="0" fontId="29" fillId="8" borderId="61" xfId="0" applyFont="1" applyFill="1" applyBorder="1" applyAlignment="1" applyProtection="1">
      <alignment horizontal="left" vertical="center" wrapText="1"/>
      <protection locked="0"/>
    </xf>
    <xf numFmtId="165" fontId="29" fillId="4" borderId="10" xfId="0" applyNumberFormat="1" applyFont="1" applyFill="1" applyBorder="1" applyAlignment="1">
      <alignment horizontal="center" vertical="center" wrapText="1"/>
    </xf>
    <xf numFmtId="0" fontId="30" fillId="11" borderId="70" xfId="0" applyFont="1" applyFill="1" applyBorder="1" applyAlignment="1">
      <alignment horizontal="center" vertical="top" wrapText="1"/>
    </xf>
    <xf numFmtId="0" fontId="32" fillId="4" borderId="3"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21" fillId="8" borderId="58" xfId="0" applyFont="1" applyFill="1" applyBorder="1" applyAlignment="1" applyProtection="1">
      <alignment horizontal="left" vertical="center" wrapText="1"/>
      <protection locked="0"/>
    </xf>
    <xf numFmtId="164" fontId="29" fillId="8" borderId="69" xfId="0" applyNumberFormat="1" applyFont="1" applyFill="1" applyBorder="1" applyAlignment="1" applyProtection="1">
      <alignment horizontal="right" vertical="center" wrapText="1"/>
      <protection locked="0"/>
    </xf>
    <xf numFmtId="0" fontId="21" fillId="8" borderId="1" xfId="0" applyFont="1" applyFill="1" applyBorder="1" applyAlignment="1" applyProtection="1">
      <alignment horizontal="left" vertical="center" wrapText="1"/>
      <protection locked="0"/>
    </xf>
    <xf numFmtId="164" fontId="29" fillId="8" borderId="47" xfId="0" applyNumberFormat="1" applyFont="1" applyFill="1" applyBorder="1" applyAlignment="1" applyProtection="1">
      <alignment horizontal="right" vertical="center" wrapText="1"/>
      <protection locked="0"/>
    </xf>
    <xf numFmtId="0" fontId="32" fillId="4" borderId="56" xfId="0" applyFont="1" applyFill="1" applyBorder="1" applyAlignment="1">
      <alignment horizontal="left" vertical="top" wrapText="1"/>
    </xf>
    <xf numFmtId="0" fontId="32" fillId="4" borderId="76" xfId="0" applyFont="1" applyFill="1" applyBorder="1" applyAlignment="1">
      <alignment horizontal="left" vertical="top" wrapText="1"/>
    </xf>
    <xf numFmtId="0" fontId="32" fillId="4" borderId="78" xfId="0" applyFont="1" applyFill="1" applyBorder="1" applyAlignment="1">
      <alignment horizontal="left" vertical="top" wrapText="1"/>
    </xf>
    <xf numFmtId="0" fontId="21" fillId="8" borderId="77" xfId="0" applyFont="1" applyFill="1" applyBorder="1" applyAlignment="1" applyProtection="1">
      <alignment horizontal="left" vertical="center" wrapText="1"/>
      <protection locked="0"/>
    </xf>
    <xf numFmtId="0" fontId="21" fillId="8" borderId="79" xfId="0" applyFont="1" applyFill="1" applyBorder="1" applyAlignment="1" applyProtection="1">
      <alignment horizontal="left" vertical="center" wrapText="1"/>
      <protection locked="0"/>
    </xf>
    <xf numFmtId="164" fontId="29" fillId="8" borderId="66" xfId="0" applyNumberFormat="1" applyFont="1" applyFill="1" applyBorder="1" applyAlignment="1" applyProtection="1">
      <alignment horizontal="right" vertical="center" wrapText="1"/>
      <protection locked="0"/>
    </xf>
    <xf numFmtId="0" fontId="32" fillId="4" borderId="36" xfId="0" applyFont="1" applyFill="1" applyBorder="1" applyAlignment="1">
      <alignment horizontal="center" vertical="top" wrapText="1"/>
    </xf>
    <xf numFmtId="0" fontId="32" fillId="4" borderId="39" xfId="0" applyFont="1" applyFill="1" applyBorder="1" applyAlignment="1">
      <alignment horizontal="center" vertical="top" wrapText="1"/>
    </xf>
    <xf numFmtId="0" fontId="32" fillId="4" borderId="86" xfId="0" applyFont="1" applyFill="1" applyBorder="1" applyAlignment="1" applyProtection="1">
      <alignment horizontal="left" vertical="top" wrapText="1"/>
    </xf>
    <xf numFmtId="0" fontId="32" fillId="4" borderId="69" xfId="0" applyFont="1" applyFill="1" applyBorder="1" applyAlignment="1" applyProtection="1">
      <alignment horizontal="left" vertical="top" wrapText="1"/>
    </xf>
    <xf numFmtId="0" fontId="20" fillId="4" borderId="69" xfId="0" applyFont="1" applyFill="1" applyBorder="1" applyAlignment="1" applyProtection="1">
      <alignment horizontal="left" vertical="top" wrapText="1"/>
    </xf>
    <xf numFmtId="0" fontId="20" fillId="4" borderId="70" xfId="0" applyFont="1" applyFill="1" applyBorder="1" applyAlignment="1" applyProtection="1">
      <alignment horizontal="left" vertical="top" wrapText="1"/>
    </xf>
    <xf numFmtId="165" fontId="29" fillId="4" borderId="7" xfId="0" applyNumberFormat="1" applyFont="1" applyFill="1" applyBorder="1" applyAlignment="1">
      <alignment horizontal="center" vertical="center" wrapText="1"/>
    </xf>
    <xf numFmtId="0" fontId="32" fillId="4" borderId="60" xfId="0" applyFont="1" applyFill="1" applyBorder="1" applyAlignment="1" applyProtection="1">
      <alignment horizontal="left" vertical="top" wrapText="1"/>
    </xf>
    <xf numFmtId="0" fontId="32" fillId="4" borderId="47" xfId="0" applyFont="1" applyFill="1" applyBorder="1" applyAlignment="1" applyProtection="1">
      <alignment horizontal="left" vertical="top" wrapText="1"/>
    </xf>
    <xf numFmtId="0" fontId="32" fillId="4" borderId="45" xfId="0" applyFont="1" applyFill="1" applyBorder="1" applyAlignment="1" applyProtection="1">
      <alignment horizontal="left" vertical="top" wrapText="1"/>
    </xf>
    <xf numFmtId="0" fontId="32" fillId="4" borderId="39" xfId="0" applyFont="1" applyFill="1" applyBorder="1" applyAlignment="1">
      <alignment horizontal="left" vertical="top" wrapText="1"/>
    </xf>
    <xf numFmtId="0" fontId="32" fillId="4" borderId="64" xfId="0" applyFont="1" applyFill="1" applyBorder="1" applyAlignment="1">
      <alignment horizontal="left" vertical="top" wrapText="1"/>
    </xf>
    <xf numFmtId="0" fontId="32" fillId="4" borderId="87" xfId="0" applyFont="1" applyFill="1" applyBorder="1" applyAlignment="1" applyProtection="1">
      <alignment horizontal="left" vertical="top" wrapText="1"/>
    </xf>
    <xf numFmtId="0" fontId="32" fillId="4" borderId="74" xfId="0" applyFont="1" applyFill="1" applyBorder="1" applyAlignment="1" applyProtection="1">
      <alignment horizontal="left" vertical="top" wrapText="1"/>
    </xf>
    <xf numFmtId="0" fontId="32" fillId="4" borderId="49" xfId="0" applyFont="1" applyFill="1" applyBorder="1" applyAlignment="1" applyProtection="1">
      <alignment horizontal="left" vertical="top" wrapText="1"/>
    </xf>
    <xf numFmtId="0" fontId="36" fillId="6" borderId="8" xfId="0" applyFont="1" applyFill="1" applyBorder="1" applyAlignment="1">
      <alignment horizontal="center" vertical="center"/>
    </xf>
    <xf numFmtId="0" fontId="36" fillId="6" borderId="9" xfId="0" applyFont="1" applyFill="1" applyBorder="1" applyAlignment="1">
      <alignment horizontal="center" vertical="center"/>
    </xf>
    <xf numFmtId="0" fontId="66" fillId="5" borderId="13" xfId="0" applyFont="1" applyFill="1" applyBorder="1" applyAlignment="1">
      <alignment horizontal="center" vertical="center"/>
    </xf>
    <xf numFmtId="0" fontId="67" fillId="5" borderId="13" xfId="0" applyFont="1" applyFill="1" applyBorder="1" applyAlignment="1">
      <alignment horizontal="center" vertical="center"/>
    </xf>
    <xf numFmtId="164" fontId="29" fillId="4" borderId="12" xfId="0" applyNumberFormat="1" applyFont="1" applyFill="1" applyBorder="1" applyAlignment="1" applyProtection="1">
      <alignment horizontal="right" vertical="center" wrapText="1"/>
    </xf>
    <xf numFmtId="164" fontId="29" fillId="4" borderId="30" xfId="0" applyNumberFormat="1" applyFont="1" applyFill="1" applyBorder="1" applyAlignment="1" applyProtection="1">
      <alignment horizontal="right" vertical="center" wrapText="1"/>
    </xf>
    <xf numFmtId="0" fontId="25" fillId="4" borderId="13" xfId="0" applyFont="1" applyFill="1" applyBorder="1" applyAlignment="1" applyProtection="1">
      <alignment horizontal="right" vertical="top"/>
    </xf>
    <xf numFmtId="0" fontId="25" fillId="4" borderId="30" xfId="0" applyFont="1" applyFill="1" applyBorder="1" applyAlignment="1" applyProtection="1">
      <alignment horizontal="right" vertical="top"/>
    </xf>
    <xf numFmtId="0" fontId="32" fillId="4" borderId="63" xfId="0" applyFont="1" applyFill="1" applyBorder="1" applyAlignment="1" applyProtection="1">
      <alignment horizontal="left" vertical="top" wrapText="1"/>
    </xf>
    <xf numFmtId="0" fontId="32" fillId="4" borderId="1" xfId="0" applyFont="1" applyFill="1" applyBorder="1" applyAlignment="1" applyProtection="1">
      <alignment horizontal="left" vertical="top" wrapText="1"/>
    </xf>
    <xf numFmtId="0" fontId="32" fillId="4" borderId="17" xfId="0" applyFont="1" applyFill="1" applyBorder="1" applyAlignment="1" applyProtection="1">
      <alignment horizontal="center" vertical="top" wrapText="1"/>
    </xf>
    <xf numFmtId="0" fontId="32" fillId="4" borderId="19" xfId="0" applyFont="1" applyFill="1" applyBorder="1" applyAlignment="1" applyProtection="1">
      <alignment horizontal="center" vertical="top" wrapText="1"/>
    </xf>
    <xf numFmtId="0" fontId="32" fillId="8" borderId="40" xfId="0" applyFont="1" applyFill="1" applyBorder="1" applyAlignment="1" applyProtection="1">
      <alignment horizontal="left" vertical="top" wrapText="1"/>
      <protection locked="0"/>
    </xf>
    <xf numFmtId="0" fontId="32" fillId="8" borderId="18" xfId="0" applyFont="1" applyFill="1" applyBorder="1" applyAlignment="1" applyProtection="1">
      <alignment horizontal="left" vertical="top" wrapText="1"/>
      <protection locked="0"/>
    </xf>
    <xf numFmtId="0" fontId="32" fillId="8" borderId="19" xfId="0" applyFont="1" applyFill="1" applyBorder="1" applyAlignment="1" applyProtection="1">
      <alignment horizontal="left" vertical="top" wrapText="1"/>
      <protection locked="0"/>
    </xf>
    <xf numFmtId="164" fontId="29" fillId="8" borderId="74" xfId="0" applyNumberFormat="1" applyFont="1" applyFill="1" applyBorder="1" applyAlignment="1" applyProtection="1">
      <alignment horizontal="right" vertical="center" wrapText="1"/>
      <protection locked="0"/>
    </xf>
    <xf numFmtId="164" fontId="29" fillId="8" borderId="88" xfId="0" applyNumberFormat="1" applyFont="1" applyFill="1" applyBorder="1" applyAlignment="1" applyProtection="1">
      <alignment horizontal="right" vertical="center" wrapText="1"/>
      <protection locked="0"/>
    </xf>
    <xf numFmtId="0" fontId="65" fillId="8" borderId="34" xfId="0" applyFont="1" applyFill="1" applyBorder="1" applyAlignment="1" applyProtection="1">
      <alignment horizontal="left" vertical="center" wrapText="1"/>
      <protection locked="0"/>
    </xf>
    <xf numFmtId="164" fontId="29" fillId="8" borderId="46" xfId="0" applyNumberFormat="1" applyFont="1" applyFill="1" applyBorder="1" applyAlignment="1" applyProtection="1">
      <alignment horizontal="right" vertical="center" wrapText="1"/>
      <protection locked="0"/>
    </xf>
    <xf numFmtId="164" fontId="29" fillId="8" borderId="41" xfId="0" applyNumberFormat="1" applyFont="1" applyFill="1" applyBorder="1" applyAlignment="1" applyProtection="1">
      <alignment horizontal="right" vertical="center" wrapText="1"/>
      <protection locked="0"/>
    </xf>
    <xf numFmtId="0" fontId="34" fillId="11" borderId="3" xfId="0" applyFont="1" applyFill="1" applyBorder="1" applyAlignment="1" applyProtection="1">
      <alignment horizontal="center" vertical="center" wrapText="1"/>
    </xf>
    <xf numFmtId="0" fontId="34" fillId="11" borderId="4" xfId="0" applyFont="1" applyFill="1" applyBorder="1" applyAlignment="1" applyProtection="1">
      <alignment horizontal="center" vertical="center" wrapText="1"/>
    </xf>
    <xf numFmtId="0" fontId="34" fillId="11" borderId="5" xfId="0" applyFont="1" applyFill="1" applyBorder="1" applyAlignment="1" applyProtection="1">
      <alignment horizontal="center" vertical="center" wrapText="1"/>
    </xf>
    <xf numFmtId="164" fontId="29" fillId="8" borderId="84" xfId="0" applyNumberFormat="1" applyFont="1" applyFill="1" applyBorder="1" applyAlignment="1" applyProtection="1">
      <alignment horizontal="right" vertical="center" wrapText="1"/>
      <protection locked="0"/>
    </xf>
    <xf numFmtId="164" fontId="29" fillId="8" borderId="30" xfId="0" applyNumberFormat="1" applyFont="1" applyFill="1" applyBorder="1" applyAlignment="1" applyProtection="1">
      <alignment horizontal="right" vertical="center" wrapText="1"/>
      <protection locked="0"/>
    </xf>
    <xf numFmtId="0" fontId="35" fillId="10" borderId="12" xfId="0" applyFont="1" applyFill="1" applyBorder="1" applyAlignment="1">
      <alignment horizontal="right" vertical="center"/>
    </xf>
    <xf numFmtId="0" fontId="35" fillId="10" borderId="13" xfId="0" applyFont="1" applyFill="1" applyBorder="1" applyAlignment="1">
      <alignment horizontal="right" vertical="center"/>
    </xf>
    <xf numFmtId="0" fontId="35" fillId="10" borderId="30" xfId="0" applyFont="1" applyFill="1" applyBorder="1" applyAlignment="1">
      <alignment horizontal="right" vertical="center"/>
    </xf>
    <xf numFmtId="164" fontId="26" fillId="10" borderId="12" xfId="0" applyNumberFormat="1" applyFont="1" applyFill="1" applyBorder="1" applyAlignment="1" applyProtection="1">
      <alignment horizontal="right" vertical="center" wrapText="1"/>
      <protection locked="0"/>
    </xf>
    <xf numFmtId="164" fontId="26" fillId="10" borderId="30" xfId="0" applyNumberFormat="1" applyFont="1" applyFill="1" applyBorder="1" applyAlignment="1" applyProtection="1">
      <alignment horizontal="right" vertical="center" wrapText="1"/>
      <protection locked="0"/>
    </xf>
    <xf numFmtId="165" fontId="30" fillId="11" borderId="12" xfId="0" applyNumberFormat="1" applyFont="1" applyFill="1" applyBorder="1" applyAlignment="1">
      <alignment horizontal="right" vertical="center" wrapText="1"/>
    </xf>
    <xf numFmtId="165" fontId="30" fillId="11" borderId="13" xfId="0" applyNumberFormat="1" applyFont="1" applyFill="1" applyBorder="1" applyAlignment="1">
      <alignment horizontal="right" vertical="center" wrapText="1"/>
    </xf>
    <xf numFmtId="165" fontId="30" fillId="11" borderId="30" xfId="0" applyNumberFormat="1" applyFont="1" applyFill="1" applyBorder="1" applyAlignment="1">
      <alignment horizontal="right" vertical="center" wrapText="1"/>
    </xf>
    <xf numFmtId="164" fontId="30" fillId="11" borderId="12" xfId="0" applyNumberFormat="1" applyFont="1" applyFill="1" applyBorder="1" applyAlignment="1">
      <alignment horizontal="right" vertical="center" wrapText="1"/>
    </xf>
    <xf numFmtId="164" fontId="30" fillId="11" borderId="30" xfId="0" applyNumberFormat="1" applyFont="1" applyFill="1" applyBorder="1" applyAlignment="1">
      <alignment horizontal="right" vertical="center" wrapText="1"/>
    </xf>
    <xf numFmtId="165" fontId="27" fillId="11" borderId="8" xfId="0" applyNumberFormat="1" applyFont="1" applyFill="1" applyBorder="1" applyAlignment="1">
      <alignment horizontal="right" vertical="center" wrapText="1"/>
    </xf>
    <xf numFmtId="165" fontId="27" fillId="11" borderId="9" xfId="0" applyNumberFormat="1" applyFont="1" applyFill="1" applyBorder="1" applyAlignment="1">
      <alignment horizontal="right" vertical="center" wrapText="1"/>
    </xf>
    <xf numFmtId="165" fontId="27" fillId="11" borderId="10" xfId="0" applyNumberFormat="1" applyFont="1" applyFill="1" applyBorder="1" applyAlignment="1">
      <alignment horizontal="right" vertical="center" wrapText="1"/>
    </xf>
    <xf numFmtId="164" fontId="27" fillId="11" borderId="8" xfId="0" applyNumberFormat="1" applyFont="1" applyFill="1" applyBorder="1" applyAlignment="1">
      <alignment horizontal="right" vertical="center" wrapText="1"/>
    </xf>
    <xf numFmtId="164" fontId="27" fillId="11" borderId="10" xfId="0" applyNumberFormat="1" applyFont="1" applyFill="1" applyBorder="1" applyAlignment="1">
      <alignment horizontal="right" vertical="center" wrapText="1"/>
    </xf>
    <xf numFmtId="0" fontId="43" fillId="10" borderId="12" xfId="0" applyFont="1" applyFill="1" applyBorder="1" applyAlignment="1">
      <alignment horizontal="right" vertical="center"/>
    </xf>
    <xf numFmtId="0" fontId="43" fillId="10" borderId="13" xfId="0" applyFont="1" applyFill="1" applyBorder="1" applyAlignment="1">
      <alignment horizontal="right" vertical="center"/>
    </xf>
    <xf numFmtId="0" fontId="43" fillId="10" borderId="30" xfId="0" applyFont="1" applyFill="1" applyBorder="1" applyAlignment="1">
      <alignment horizontal="right" vertical="center"/>
    </xf>
    <xf numFmtId="164" fontId="35" fillId="10" borderId="12" xfId="0" applyNumberFormat="1" applyFont="1" applyFill="1" applyBorder="1" applyAlignment="1" applyProtection="1">
      <alignment horizontal="right" vertical="center" wrapText="1"/>
      <protection locked="0"/>
    </xf>
    <xf numFmtId="164" fontId="35" fillId="10" borderId="30" xfId="0" applyNumberFormat="1" applyFont="1" applyFill="1" applyBorder="1" applyAlignment="1" applyProtection="1">
      <alignment horizontal="right" vertical="center" wrapText="1"/>
      <protection locked="0"/>
    </xf>
    <xf numFmtId="0" fontId="25" fillId="4" borderId="12"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89" xfId="0" applyFont="1" applyFill="1" applyBorder="1" applyAlignment="1">
      <alignment horizontal="center" vertical="center" wrapText="1"/>
    </xf>
    <xf numFmtId="164" fontId="29" fillId="4" borderId="83" xfId="0" applyNumberFormat="1" applyFont="1" applyFill="1" applyBorder="1" applyAlignment="1" applyProtection="1">
      <alignment horizontal="right" vertical="center" wrapText="1"/>
    </xf>
    <xf numFmtId="0" fontId="21" fillId="8" borderId="73" xfId="0" applyFont="1" applyFill="1" applyBorder="1" applyAlignment="1" applyProtection="1">
      <alignment horizontal="left" vertical="center" wrapText="1"/>
      <protection locked="0"/>
    </xf>
    <xf numFmtId="0" fontId="21" fillId="8" borderId="74"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left" vertical="center" wrapText="1"/>
      <protection locked="0"/>
    </xf>
    <xf numFmtId="0" fontId="48" fillId="5" borderId="0" xfId="1" applyFont="1" applyFill="1" applyBorder="1" applyAlignment="1" applyProtection="1">
      <alignment horizontal="center" vertical="center" wrapText="1"/>
    </xf>
    <xf numFmtId="0" fontId="48" fillId="5" borderId="0" xfId="1" applyFont="1" applyFill="1" applyBorder="1" applyAlignment="1">
      <alignment horizontal="center" vertical="center" wrapText="1"/>
    </xf>
    <xf numFmtId="164" fontId="56" fillId="5" borderId="0" xfId="1" applyNumberFormat="1" applyFont="1" applyFill="1" applyBorder="1" applyAlignment="1">
      <alignment horizontal="center" vertical="center"/>
    </xf>
    <xf numFmtId="0" fontId="25" fillId="11" borderId="12" xfId="0" applyFont="1" applyFill="1" applyBorder="1" applyAlignment="1" applyProtection="1">
      <alignment horizontal="right" vertical="center" wrapText="1"/>
      <protection locked="0"/>
    </xf>
    <xf numFmtId="0" fontId="25" fillId="11" borderId="13" xfId="0" applyFont="1" applyFill="1" applyBorder="1" applyAlignment="1" applyProtection="1">
      <alignment horizontal="right" vertical="center" wrapText="1"/>
      <protection locked="0"/>
    </xf>
    <xf numFmtId="0" fontId="25" fillId="11" borderId="89" xfId="0" applyFont="1" applyFill="1" applyBorder="1" applyAlignment="1" applyProtection="1">
      <alignment horizontal="right" vertical="center" wrapText="1"/>
      <protection locked="0"/>
    </xf>
    <xf numFmtId="164" fontId="41" fillId="11" borderId="13" xfId="0" applyNumberFormat="1" applyFont="1" applyFill="1" applyBorder="1" applyAlignment="1" applyProtection="1">
      <alignment horizontal="right" vertical="center" wrapText="1"/>
    </xf>
    <xf numFmtId="164" fontId="41" fillId="11" borderId="30" xfId="0" applyNumberFormat="1" applyFont="1" applyFill="1" applyBorder="1" applyAlignment="1" applyProtection="1">
      <alignment horizontal="right" vertical="center" wrapText="1"/>
    </xf>
  </cellXfs>
  <cellStyles count="9">
    <cellStyle name="Lien hypertexte" xfId="2" builtinId="8"/>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Normal" xfId="0" builtinId="0"/>
    <cellStyle name="Normal 2" xfId="1" xr:uid="{00000000-0005-0000-0000-000008000000}"/>
  </cellStyles>
  <dxfs count="8">
    <dxf>
      <font>
        <color auto="1"/>
      </font>
    </dxf>
    <dxf>
      <font>
        <color auto="1"/>
      </font>
    </dxf>
    <dxf>
      <font>
        <b/>
        <i/>
        <color theme="4" tint="-0.499984740745262"/>
      </font>
      <fill>
        <patternFill>
          <bgColor theme="0" tint="-4.9989318521683403E-2"/>
        </patternFill>
      </fill>
    </dxf>
    <dxf>
      <font>
        <color theme="0"/>
      </font>
      <fill>
        <patternFill>
          <bgColor rgb="FFC00000"/>
        </patternFill>
      </fill>
    </dxf>
    <dxf>
      <font>
        <b/>
        <i/>
        <color theme="0"/>
      </font>
      <fill>
        <patternFill>
          <bgColor rgb="FFC00000"/>
        </patternFill>
      </fill>
    </dxf>
    <dxf>
      <font>
        <color auto="1"/>
      </font>
    </dxf>
    <dxf>
      <font>
        <color auto="1"/>
      </font>
    </dxf>
    <dxf>
      <font>
        <color auto="1"/>
      </font>
      <fill>
        <patternFill>
          <bgColor theme="0" tint="-0.3499862666707357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gif"/><Relationship Id="rId1" Type="http://schemas.openxmlformats.org/officeDocument/2006/relationships/hyperlink" Target="https://www.sqrc.gouv.qc.ca/index.as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6" Type="http://schemas.openxmlformats.org/officeDocument/2006/relationships/image" Target="../media/image4.png"/><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81</xdr:row>
      <xdr:rowOff>0</xdr:rowOff>
    </xdr:from>
    <xdr:to>
      <xdr:col>1</xdr:col>
      <xdr:colOff>1552575</xdr:colOff>
      <xdr:row>84</xdr:row>
      <xdr:rowOff>49530</xdr:rowOff>
    </xdr:to>
    <xdr:pic>
      <xdr:nvPicPr>
        <xdr:cNvPr id="2" name="Image 1" descr="cid:sqrc_90e51f8b-d619-49fc-841d-15e24d9c97db.gif">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26720" y="18928080"/>
          <a:ext cx="1552575" cy="59817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6350</xdr:rowOff>
    </xdr:from>
    <xdr:to>
      <xdr:col>2</xdr:col>
      <xdr:colOff>673100</xdr:colOff>
      <xdr:row>0</xdr:row>
      <xdr:rowOff>781050</xdr:rowOff>
    </xdr:to>
    <xdr:pic>
      <xdr:nvPicPr>
        <xdr:cNvPr id="3"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100" y="6350"/>
          <a:ext cx="1898650" cy="774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1276350</xdr:colOff>
      <xdr:row>0</xdr:row>
      <xdr:rowOff>635000</xdr:rowOff>
    </xdr:to>
    <xdr:pic>
      <xdr:nvPicPr>
        <xdr:cNvPr id="4" name="Image 2" descr="cid:sqrc_90e51f8b-d619-49fc-841d-15e24d9c97db.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295400" cy="635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628650</xdr:colOff>
      <xdr:row>0</xdr:row>
      <xdr:rowOff>806749</xdr:rowOff>
    </xdr:to>
    <xdr:pic>
      <xdr:nvPicPr>
        <xdr:cNvPr id="5" name="Image 4" descr="cid:sqrc_90e51f8b-d619-49fc-841d-15e24d9c97db.gif">
          <a:hlinkClick xmlns:r="http://schemas.openxmlformats.org/officeDocument/2006/relationships" r:id="rId5"/>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892300" cy="8067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355601</xdr:colOff>
      <xdr:row>8</xdr:row>
      <xdr:rowOff>114300</xdr:rowOff>
    </xdr:from>
    <xdr:to>
      <xdr:col>13</xdr:col>
      <xdr:colOff>279401</xdr:colOff>
      <xdr:row>12</xdr:row>
      <xdr:rowOff>168983</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6"/>
        <a:stretch>
          <a:fillRect/>
        </a:stretch>
      </xdr:blipFill>
      <xdr:spPr>
        <a:xfrm>
          <a:off x="8115301" y="2279650"/>
          <a:ext cx="2209800" cy="791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xdr:row>
      <xdr:rowOff>6350</xdr:rowOff>
    </xdr:from>
    <xdr:to>
      <xdr:col>1</xdr:col>
      <xdr:colOff>209550</xdr:colOff>
      <xdr:row>3</xdr:row>
      <xdr:rowOff>781050</xdr:rowOff>
    </xdr:to>
    <xdr:pic>
      <xdr:nvPicPr>
        <xdr:cNvPr id="2"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 y="6350"/>
          <a:ext cx="2082800" cy="774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69850</xdr:colOff>
      <xdr:row>3</xdr:row>
      <xdr:rowOff>762000</xdr:rowOff>
    </xdr:to>
    <xdr:pic>
      <xdr:nvPicPr>
        <xdr:cNvPr id="3" name="Image 2" descr="cid:sqrc_90e51f8b-d619-49fc-841d-15e24d9c97db.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981200" cy="76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190500</xdr:colOff>
      <xdr:row>3</xdr:row>
      <xdr:rowOff>806749</xdr:rowOff>
    </xdr:to>
    <xdr:pic>
      <xdr:nvPicPr>
        <xdr:cNvPr id="4" name="Image 3" descr="cid:sqrc_90e51f8b-d619-49fc-841d-15e24d9c97db.gif">
          <a:hlinkClick xmlns:r="http://schemas.openxmlformats.org/officeDocument/2006/relationships" r:id="rId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101850" cy="8067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13</xdr:col>
          <xdr:colOff>1234440</xdr:colOff>
          <xdr:row>167</xdr:row>
          <xdr:rowOff>114300</xdr:rowOff>
        </xdr:from>
        <xdr:to>
          <xdr:col>13</xdr:col>
          <xdr:colOff>4495800</xdr:colOff>
          <xdr:row>170</xdr:row>
          <xdr:rowOff>76200</xdr:rowOff>
        </xdr:to>
        <xdr:sp macro="" textlink="">
          <xdr:nvSpPr>
            <xdr:cNvPr id="3075" name="Label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0" bIns="0" anchor="t" upright="1"/>
            <a:lstStyle/>
            <a:p>
              <a:pPr algn="l" rtl="0">
                <a:defRPr sz="1000"/>
              </a:pPr>
              <a:r>
                <a:rPr lang="fr-CA" sz="800" b="0" i="0" u="none" strike="noStrike" baseline="0">
                  <a:solidFill>
                    <a:srgbClr val="000000"/>
                  </a:solidFill>
                  <a:latin typeface="Segoe UI"/>
                  <a:cs typeface="Segoe UI"/>
                </a:rPr>
                <a:t>Make sure you complete the Income sheet. Once both sheets have been completed, please submit as an Excel document with your application. </a:t>
              </a:r>
            </a:p>
            <a:p>
              <a:pPr algn="l" rtl="0">
                <a:defRPr sz="1000"/>
              </a:pPr>
              <a:endParaRPr lang="fr-CA" sz="800" b="0" i="0" u="none" strike="noStrike" baseline="0">
                <a:solidFill>
                  <a:srgbClr val="000000"/>
                </a:solidFill>
                <a:latin typeface="Segoe UI"/>
                <a:cs typeface="Segoe UI"/>
              </a:endParaRPr>
            </a:p>
            <a:p>
              <a:pPr algn="l" rtl="0">
                <a:defRPr sz="1000"/>
              </a:pPr>
              <a:r>
                <a:rPr lang="fr-CA" sz="800" b="0" i="0" u="none" strike="noStrike" baseline="0">
                  <a:solidFill>
                    <a:srgbClr val="000000"/>
                  </a:solidFill>
                  <a:latin typeface="Segoe UI"/>
                  <a:cs typeface="Segoe UI"/>
                </a:rPr>
                <a:t>    </a:t>
              </a:r>
            </a:p>
            <a:p>
              <a:pPr algn="l" rtl="0">
                <a:defRPr sz="1000"/>
              </a:pPr>
              <a:r>
                <a:rPr lang="fr-CA" sz="800" b="0" i="0" u="none" strike="noStrike" baseline="0">
                  <a:solidFill>
                    <a:srgbClr val="000000"/>
                  </a:solidFill>
                  <a:latin typeface="Segoe UI"/>
                  <a:cs typeface="Segoe UI"/>
                </a:rPr>
                <a:t>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sqrc.gouv.qc.ca/relations-canadiennes/programme-appui-rel-can/documents/tableau-frais-de-repas.pdf" TargetMode="External"/><Relationship Id="rId7" Type="http://schemas.openxmlformats.org/officeDocument/2006/relationships/vmlDrawing" Target="../drawings/vmlDrawing1.vml"/><Relationship Id="rId2" Type="http://schemas.openxmlformats.org/officeDocument/2006/relationships/hyperlink" Target="https://www.sqrc.gouv.qc.ca/relations-canadiennes/programme-appui-rel-can/documents/tableau-frais-hebergement.pdf" TargetMode="External"/><Relationship Id="rId1" Type="http://schemas.openxmlformats.org/officeDocument/2006/relationships/hyperlink" Target="https://www.sqrc.gouv.qc.ca/relations-canadiennes/programme-appui-rel-can/documents/tableau-frais-hebergement.pdf" TargetMode="External"/><Relationship Id="rId6" Type="http://schemas.openxmlformats.org/officeDocument/2006/relationships/drawing" Target="../drawings/drawing3.xml"/><Relationship Id="rId5" Type="http://schemas.openxmlformats.org/officeDocument/2006/relationships/printerSettings" Target="../printerSettings/printerSettings1.bin"/><Relationship Id="rId4" Type="http://schemas.openxmlformats.org/officeDocument/2006/relationships/hyperlink" Target="https://www.sqrc.gouv.qc.ca/relations-canadiennes/programme-appui-rel-can/documents/tableau-frais-de-rep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L86"/>
  <sheetViews>
    <sheetView showGridLines="0" showRowColHeaders="0" topLeftCell="B80" zoomScale="200" zoomScaleNormal="200" zoomScalePageLayoutView="200" workbookViewId="0">
      <selection activeCell="B86" sqref="B86"/>
    </sheetView>
  </sheetViews>
  <sheetFormatPr baseColWidth="10" defaultColWidth="10.77734375" defaultRowHeight="14.4" x14ac:dyDescent="0.3"/>
  <cols>
    <col min="1" max="1" width="6.21875" style="2" customWidth="1"/>
    <col min="2" max="2" width="46.21875" style="2" customWidth="1"/>
    <col min="3" max="4" width="10.77734375" style="2"/>
    <col min="5" max="5" width="59.21875" style="2" customWidth="1"/>
    <col min="6" max="6" width="3.44140625" style="2" customWidth="1"/>
    <col min="7" max="7" width="2.6640625" style="2" customWidth="1"/>
    <col min="8" max="8" width="6.21875" style="2" customWidth="1"/>
    <col min="9" max="9" width="29.21875" style="2" customWidth="1"/>
    <col min="10" max="10" width="17.21875" style="2" customWidth="1"/>
    <col min="11" max="11" width="17.6640625" style="2" customWidth="1"/>
    <col min="12" max="12" width="31.33203125" style="2" customWidth="1"/>
    <col min="13" max="16384" width="10.77734375" style="2"/>
  </cols>
  <sheetData>
    <row r="1" spans="2:12" ht="18" x14ac:dyDescent="0.35">
      <c r="B1" s="159"/>
      <c r="C1" s="159"/>
      <c r="D1" s="159"/>
      <c r="E1" s="159"/>
    </row>
    <row r="2" spans="2:12" ht="18" x14ac:dyDescent="0.35">
      <c r="B2" s="159" t="s">
        <v>24</v>
      </c>
      <c r="C2" s="159"/>
      <c r="D2" s="159"/>
      <c r="E2" s="159"/>
      <c r="I2" s="181"/>
      <c r="J2" s="181"/>
      <c r="K2" s="181"/>
      <c r="L2" s="181"/>
    </row>
    <row r="3" spans="2:12" ht="16.2" thickBot="1" x14ac:dyDescent="0.35">
      <c r="B3" s="161" t="s">
        <v>25</v>
      </c>
      <c r="C3" s="161"/>
      <c r="D3" s="161"/>
      <c r="E3" s="161"/>
    </row>
    <row r="4" spans="2:12" x14ac:dyDescent="0.3">
      <c r="B4" s="182" t="s">
        <v>28</v>
      </c>
      <c r="C4" s="183"/>
      <c r="D4" s="182" t="s">
        <v>30</v>
      </c>
      <c r="E4" s="183"/>
      <c r="I4" s="109"/>
      <c r="J4" s="109"/>
      <c r="K4" s="109"/>
      <c r="L4" s="109"/>
    </row>
    <row r="5" spans="2:12" x14ac:dyDescent="0.3">
      <c r="B5" s="184" t="s">
        <v>29</v>
      </c>
      <c r="C5" s="185"/>
      <c r="D5" s="184" t="s">
        <v>31</v>
      </c>
      <c r="E5" s="185"/>
    </row>
    <row r="6" spans="2:12" ht="14.55" customHeight="1" thickBot="1" x14ac:dyDescent="0.35">
      <c r="B6" s="186"/>
      <c r="C6" s="187"/>
      <c r="D6" s="186"/>
      <c r="E6" s="187"/>
    </row>
    <row r="7" spans="2:12" ht="91.2" customHeight="1" x14ac:dyDescent="0.3">
      <c r="B7" s="169" t="s">
        <v>32</v>
      </c>
      <c r="C7" s="170"/>
      <c r="D7" s="169" t="s">
        <v>35</v>
      </c>
      <c r="E7" s="170"/>
    </row>
    <row r="8" spans="2:12" ht="46.2" customHeight="1" x14ac:dyDescent="0.3">
      <c r="B8" s="177" t="s">
        <v>33</v>
      </c>
      <c r="C8" s="178"/>
      <c r="D8" s="177" t="s">
        <v>36</v>
      </c>
      <c r="E8" s="178"/>
    </row>
    <row r="9" spans="2:12" ht="57" customHeight="1" thickBot="1" x14ac:dyDescent="0.35">
      <c r="B9" s="179" t="s">
        <v>34</v>
      </c>
      <c r="C9" s="180"/>
      <c r="D9" s="179" t="s">
        <v>37</v>
      </c>
      <c r="E9" s="180"/>
    </row>
    <row r="10" spans="2:12" ht="87.45" customHeight="1" thickBot="1" x14ac:dyDescent="0.35">
      <c r="B10" s="165" t="s">
        <v>38</v>
      </c>
      <c r="C10" s="166"/>
      <c r="D10" s="167" t="s">
        <v>40</v>
      </c>
      <c r="E10" s="168"/>
    </row>
    <row r="11" spans="2:12" x14ac:dyDescent="0.3">
      <c r="B11" s="171" t="s">
        <v>39</v>
      </c>
      <c r="C11" s="172"/>
      <c r="D11" s="169" t="s">
        <v>41</v>
      </c>
      <c r="E11" s="170"/>
    </row>
    <row r="12" spans="2:12" ht="36" customHeight="1" thickBot="1" x14ac:dyDescent="0.35">
      <c r="B12" s="173"/>
      <c r="C12" s="174"/>
      <c r="D12" s="175" t="s">
        <v>44</v>
      </c>
      <c r="E12" s="176"/>
    </row>
    <row r="13" spans="2:12" ht="58.5" customHeight="1" thickBot="1" x14ac:dyDescent="0.35">
      <c r="B13" s="165" t="s">
        <v>42</v>
      </c>
      <c r="C13" s="166"/>
      <c r="D13" s="165" t="s">
        <v>43</v>
      </c>
      <c r="E13" s="166"/>
    </row>
    <row r="14" spans="2:12" ht="28.95" customHeight="1" thickBot="1" x14ac:dyDescent="0.35">
      <c r="B14" s="162" t="s">
        <v>45</v>
      </c>
      <c r="C14" s="163"/>
      <c r="D14" s="163"/>
      <c r="E14" s="164"/>
    </row>
    <row r="15" spans="2:12" ht="58.05" customHeight="1" x14ac:dyDescent="0.3">
      <c r="B15" s="161"/>
      <c r="C15" s="161"/>
      <c r="D15" s="161"/>
      <c r="E15" s="161"/>
    </row>
    <row r="16" spans="2:12" ht="43.95" customHeight="1" x14ac:dyDescent="0.3">
      <c r="B16" s="160" t="s">
        <v>46</v>
      </c>
      <c r="C16" s="160" t="s">
        <v>26</v>
      </c>
      <c r="D16" s="160" t="s">
        <v>27</v>
      </c>
      <c r="E16" s="111"/>
    </row>
    <row r="17" spans="2:5" x14ac:dyDescent="0.3">
      <c r="B17" s="160"/>
      <c r="C17" s="160"/>
      <c r="D17" s="160"/>
      <c r="E17" s="111"/>
    </row>
    <row r="18" spans="2:5" x14ac:dyDescent="0.3">
      <c r="B18" s="160"/>
      <c r="C18" s="160"/>
      <c r="D18" s="160"/>
      <c r="E18" s="111"/>
    </row>
    <row r="19" spans="2:5" ht="96" customHeight="1" x14ac:dyDescent="0.3">
      <c r="B19" s="4" t="s">
        <v>50</v>
      </c>
      <c r="C19" s="112" t="s">
        <v>8</v>
      </c>
      <c r="D19" s="112" t="s">
        <v>8</v>
      </c>
      <c r="E19" s="3" t="s">
        <v>47</v>
      </c>
    </row>
    <row r="20" spans="2:5" ht="54" customHeight="1" x14ac:dyDescent="0.3">
      <c r="B20" s="4" t="s">
        <v>51</v>
      </c>
      <c r="C20" s="112" t="s">
        <v>8</v>
      </c>
      <c r="D20" s="112" t="s">
        <v>8</v>
      </c>
      <c r="E20" s="3"/>
    </row>
    <row r="21" spans="2:5" ht="79.8" customHeight="1" x14ac:dyDescent="0.3">
      <c r="B21" s="4" t="s">
        <v>52</v>
      </c>
      <c r="C21" s="112" t="s">
        <v>8</v>
      </c>
      <c r="D21" s="113"/>
      <c r="E21" s="3" t="s">
        <v>48</v>
      </c>
    </row>
    <row r="22" spans="2:5" ht="43.2" x14ac:dyDescent="0.3">
      <c r="B22" s="4" t="s">
        <v>53</v>
      </c>
      <c r="C22" s="112"/>
      <c r="D22" s="112" t="s">
        <v>8</v>
      </c>
      <c r="E22" s="3" t="s">
        <v>49</v>
      </c>
    </row>
    <row r="23" spans="2:5" ht="43.2" x14ac:dyDescent="0.3">
      <c r="B23" s="4" t="s">
        <v>55</v>
      </c>
      <c r="C23" s="112" t="s">
        <v>8</v>
      </c>
      <c r="D23" s="113"/>
      <c r="E23" s="3"/>
    </row>
    <row r="24" spans="2:5" ht="43.2" x14ac:dyDescent="0.3">
      <c r="B24" s="4" t="s">
        <v>54</v>
      </c>
      <c r="C24" s="112"/>
      <c r="D24" s="112" t="s">
        <v>8</v>
      </c>
      <c r="E24" s="3"/>
    </row>
    <row r="25" spans="2:5" ht="28.8" x14ac:dyDescent="0.3">
      <c r="B25" s="4" t="s">
        <v>56</v>
      </c>
      <c r="C25" s="112" t="s">
        <v>8</v>
      </c>
      <c r="D25" s="112" t="s">
        <v>8</v>
      </c>
      <c r="E25" s="3"/>
    </row>
    <row r="26" spans="2:5" ht="43.2" x14ac:dyDescent="0.3">
      <c r="B26" s="4" t="s">
        <v>57</v>
      </c>
      <c r="C26" s="112" t="s">
        <v>8</v>
      </c>
      <c r="D26" s="112" t="s">
        <v>8</v>
      </c>
      <c r="E26" s="3"/>
    </row>
    <row r="27" spans="2:5" ht="43.2" x14ac:dyDescent="0.3">
      <c r="B27" s="4" t="s">
        <v>58</v>
      </c>
      <c r="C27" s="112" t="s">
        <v>8</v>
      </c>
      <c r="D27" s="112" t="s">
        <v>8</v>
      </c>
      <c r="E27" s="3" t="s">
        <v>97</v>
      </c>
    </row>
    <row r="28" spans="2:5" ht="28.8" x14ac:dyDescent="0.3">
      <c r="B28" s="4" t="s">
        <v>59</v>
      </c>
      <c r="C28" s="112" t="s">
        <v>8</v>
      </c>
      <c r="D28" s="112" t="s">
        <v>8</v>
      </c>
      <c r="E28" s="3"/>
    </row>
    <row r="29" spans="2:5" ht="43.2" x14ac:dyDescent="0.3">
      <c r="B29" s="4" t="s">
        <v>60</v>
      </c>
      <c r="C29" s="112" t="s">
        <v>8</v>
      </c>
      <c r="D29" s="112" t="s">
        <v>8</v>
      </c>
      <c r="E29" s="3"/>
    </row>
    <row r="30" spans="2:5" ht="43.2" x14ac:dyDescent="0.3">
      <c r="B30" s="4" t="s">
        <v>61</v>
      </c>
      <c r="C30" s="112" t="s">
        <v>8</v>
      </c>
      <c r="D30" s="112" t="s">
        <v>8</v>
      </c>
      <c r="E30" s="3"/>
    </row>
    <row r="31" spans="2:5" ht="28.8" x14ac:dyDescent="0.3">
      <c r="B31" s="4" t="s">
        <v>62</v>
      </c>
      <c r="C31" s="112" t="s">
        <v>8</v>
      </c>
      <c r="D31" s="112" t="s">
        <v>8</v>
      </c>
      <c r="E31" s="3"/>
    </row>
    <row r="32" spans="2:5" ht="27.6" x14ac:dyDescent="0.3">
      <c r="B32" s="4" t="s">
        <v>63</v>
      </c>
      <c r="C32" s="112" t="s">
        <v>8</v>
      </c>
      <c r="D32" s="112" t="s">
        <v>8</v>
      </c>
      <c r="E32" s="3"/>
    </row>
    <row r="34" spans="2:2" x14ac:dyDescent="0.3">
      <c r="B34" s="5" t="s">
        <v>64</v>
      </c>
    </row>
    <row r="35" spans="2:2" x14ac:dyDescent="0.3">
      <c r="B35" s="2" t="s">
        <v>65</v>
      </c>
    </row>
    <row r="36" spans="2:2" x14ac:dyDescent="0.3">
      <c r="B36" s="2" t="s">
        <v>66</v>
      </c>
    </row>
    <row r="37" spans="2:2" x14ac:dyDescent="0.3">
      <c r="B37" s="2" t="s">
        <v>67</v>
      </c>
    </row>
    <row r="38" spans="2:2" x14ac:dyDescent="0.3">
      <c r="B38" s="2" t="s">
        <v>68</v>
      </c>
    </row>
    <row r="39" spans="2:2" x14ac:dyDescent="0.3">
      <c r="B39" s="2" t="s">
        <v>69</v>
      </c>
    </row>
    <row r="40" spans="2:2" x14ac:dyDescent="0.3">
      <c r="B40" s="2" t="s">
        <v>70</v>
      </c>
    </row>
    <row r="41" spans="2:2" x14ac:dyDescent="0.3">
      <c r="B41" s="2" t="s">
        <v>71</v>
      </c>
    </row>
    <row r="42" spans="2:2" x14ac:dyDescent="0.3">
      <c r="B42" s="2" t="s">
        <v>72</v>
      </c>
    </row>
    <row r="43" spans="2:2" x14ac:dyDescent="0.3">
      <c r="B43" s="2" t="s">
        <v>73</v>
      </c>
    </row>
    <row r="44" spans="2:2" x14ac:dyDescent="0.3">
      <c r="B44" s="2" t="s">
        <v>74</v>
      </c>
    </row>
    <row r="45" spans="2:2" x14ac:dyDescent="0.3">
      <c r="B45" s="2" t="s">
        <v>75</v>
      </c>
    </row>
    <row r="46" spans="2:2" x14ac:dyDescent="0.3">
      <c r="B46" s="2" t="s">
        <v>76</v>
      </c>
    </row>
    <row r="51" spans="2:2" x14ac:dyDescent="0.3">
      <c r="B51" s="5" t="s">
        <v>77</v>
      </c>
    </row>
    <row r="53" spans="2:2" x14ac:dyDescent="0.3">
      <c r="B53" s="2" t="s">
        <v>78</v>
      </c>
    </row>
    <row r="54" spans="2:2" x14ac:dyDescent="0.3">
      <c r="B54" s="2" t="s">
        <v>79</v>
      </c>
    </row>
    <row r="56" spans="2:2" x14ac:dyDescent="0.3">
      <c r="B56" s="2" t="s">
        <v>80</v>
      </c>
    </row>
    <row r="57" spans="2:2" x14ac:dyDescent="0.3">
      <c r="B57" s="2" t="s">
        <v>81</v>
      </c>
    </row>
    <row r="58" spans="2:2" x14ac:dyDescent="0.3">
      <c r="B58" s="2" t="s">
        <v>82</v>
      </c>
    </row>
    <row r="59" spans="2:2" x14ac:dyDescent="0.3">
      <c r="B59" s="2" t="s">
        <v>83</v>
      </c>
    </row>
    <row r="60" spans="2:2" x14ac:dyDescent="0.3">
      <c r="B60" s="2" t="s">
        <v>84</v>
      </c>
    </row>
    <row r="62" spans="2:2" x14ac:dyDescent="0.3">
      <c r="B62" s="2" t="s">
        <v>85</v>
      </c>
    </row>
    <row r="63" spans="2:2" x14ac:dyDescent="0.3">
      <c r="B63" s="2" t="s">
        <v>86</v>
      </c>
    </row>
    <row r="65" spans="2:2" x14ac:dyDescent="0.3">
      <c r="B65" s="5" t="s">
        <v>87</v>
      </c>
    </row>
    <row r="67" spans="2:2" x14ac:dyDescent="0.3">
      <c r="B67" s="2" t="s">
        <v>88</v>
      </c>
    </row>
    <row r="69" spans="2:2" x14ac:dyDescent="0.3">
      <c r="B69" s="2" t="s">
        <v>89</v>
      </c>
    </row>
    <row r="70" spans="2:2" x14ac:dyDescent="0.3">
      <c r="B70" s="2" t="s">
        <v>90</v>
      </c>
    </row>
    <row r="72" spans="2:2" x14ac:dyDescent="0.3">
      <c r="B72" s="2" t="s">
        <v>91</v>
      </c>
    </row>
    <row r="73" spans="2:2" x14ac:dyDescent="0.3">
      <c r="B73" s="2" t="s">
        <v>92</v>
      </c>
    </row>
    <row r="75" spans="2:2" x14ac:dyDescent="0.3">
      <c r="B75" s="2" t="s">
        <v>93</v>
      </c>
    </row>
    <row r="77" spans="2:2" x14ac:dyDescent="0.3">
      <c r="B77" s="7" t="s">
        <v>94</v>
      </c>
    </row>
    <row r="78" spans="2:2" x14ac:dyDescent="0.3">
      <c r="B78" s="6" t="s">
        <v>95</v>
      </c>
    </row>
    <row r="79" spans="2:2" x14ac:dyDescent="0.3">
      <c r="B79" s="6"/>
    </row>
    <row r="80" spans="2:2" x14ac:dyDescent="0.3">
      <c r="B80" s="6" t="s">
        <v>96</v>
      </c>
    </row>
    <row r="86" spans="2:4" ht="22.8" x14ac:dyDescent="0.3">
      <c r="B86" s="106" t="s">
        <v>164</v>
      </c>
      <c r="C86" s="107"/>
      <c r="D86" s="108"/>
    </row>
  </sheetData>
  <sheetProtection selectLockedCells="1"/>
  <mergeCells count="26">
    <mergeCell ref="B8:C8"/>
    <mergeCell ref="D8:E8"/>
    <mergeCell ref="B9:C9"/>
    <mergeCell ref="D9:E9"/>
    <mergeCell ref="I2:L2"/>
    <mergeCell ref="B3:E3"/>
    <mergeCell ref="B4:C4"/>
    <mergeCell ref="D4:E4"/>
    <mergeCell ref="B5:C6"/>
    <mergeCell ref="D5:E6"/>
    <mergeCell ref="B1:E1"/>
    <mergeCell ref="B2:E2"/>
    <mergeCell ref="B16:B18"/>
    <mergeCell ref="C16:C18"/>
    <mergeCell ref="D16:D18"/>
    <mergeCell ref="B15:E15"/>
    <mergeCell ref="B14:E14"/>
    <mergeCell ref="B10:C10"/>
    <mergeCell ref="D10:E10"/>
    <mergeCell ref="D11:E11"/>
    <mergeCell ref="B11:C12"/>
    <mergeCell ref="B13:C13"/>
    <mergeCell ref="D13:E13"/>
    <mergeCell ref="D12:E12"/>
    <mergeCell ref="B7:C7"/>
    <mergeCell ref="D7:E7"/>
  </mergeCells>
  <pageMargins left="0.7" right="0.7" top="0.75" bottom="0.75" header="0.3" footer="0.3"/>
  <pageSetup orientation="portrait" horizontalDpi="90" verticalDpi="9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V60"/>
  <sheetViews>
    <sheetView showGridLines="0" showRowColHeaders="0" workbookViewId="0">
      <selection activeCell="I1" sqref="I1"/>
    </sheetView>
  </sheetViews>
  <sheetFormatPr baseColWidth="10" defaultColWidth="10.77734375" defaultRowHeight="14.4" x14ac:dyDescent="0.3"/>
  <cols>
    <col min="1" max="1" width="7.21875" style="2" customWidth="1"/>
    <col min="2" max="2" width="12.21875" style="2" customWidth="1"/>
    <col min="3" max="3" width="10.77734375" style="2"/>
    <col min="4" max="4" width="18.77734375" style="2" customWidth="1"/>
    <col min="5" max="5" width="10.77734375" style="2"/>
    <col min="6" max="6" width="15" style="2" customWidth="1"/>
    <col min="7" max="7" width="18.6640625" style="2" customWidth="1"/>
    <col min="8" max="8" width="15.33203125" style="2" customWidth="1"/>
    <col min="9" max="9" width="12.21875" style="2" customWidth="1"/>
    <col min="10" max="16384" width="10.77734375" style="2"/>
  </cols>
  <sheetData>
    <row r="1" spans="1:11" ht="69" customHeight="1" thickBot="1" x14ac:dyDescent="0.35">
      <c r="A1" s="35"/>
      <c r="B1" s="35"/>
      <c r="C1" s="193" t="s">
        <v>165</v>
      </c>
      <c r="D1" s="193"/>
      <c r="E1" s="193"/>
      <c r="F1" s="193"/>
      <c r="G1" s="193"/>
      <c r="H1" s="193"/>
      <c r="I1" s="9" t="s">
        <v>198</v>
      </c>
      <c r="K1" s="10" t="s">
        <v>159</v>
      </c>
    </row>
    <row r="2" spans="1:11" x14ac:dyDescent="0.3">
      <c r="A2" s="11"/>
      <c r="B2" s="12"/>
      <c r="C2" s="12"/>
      <c r="D2" s="12"/>
      <c r="E2" s="12"/>
      <c r="F2" s="12"/>
      <c r="G2" s="12"/>
      <c r="H2" s="12"/>
      <c r="I2" s="13"/>
      <c r="K2" s="23" t="s">
        <v>160</v>
      </c>
    </row>
    <row r="3" spans="1:11" x14ac:dyDescent="0.3">
      <c r="A3" s="14" t="s">
        <v>166</v>
      </c>
      <c r="B3" s="15"/>
      <c r="C3" s="188"/>
      <c r="D3" s="188"/>
      <c r="E3" s="188"/>
      <c r="F3" s="188"/>
      <c r="G3" s="188"/>
      <c r="H3" s="188"/>
      <c r="I3" s="16"/>
      <c r="K3" s="23" t="s">
        <v>161</v>
      </c>
    </row>
    <row r="4" spans="1:11" x14ac:dyDescent="0.3">
      <c r="A4" s="17"/>
      <c r="B4" s="15"/>
      <c r="C4" s="15"/>
      <c r="D4" s="15"/>
      <c r="E4" s="15"/>
      <c r="F4" s="15"/>
      <c r="G4" s="15"/>
      <c r="H4" s="15"/>
      <c r="I4" s="16"/>
    </row>
    <row r="5" spans="1:11" x14ac:dyDescent="0.3">
      <c r="A5" s="14" t="s">
        <v>167</v>
      </c>
      <c r="B5" s="15"/>
      <c r="C5" s="188"/>
      <c r="D5" s="188"/>
      <c r="E5" s="188"/>
      <c r="F5" s="188"/>
      <c r="G5" s="188"/>
      <c r="H5" s="188"/>
      <c r="I5" s="16"/>
    </row>
    <row r="6" spans="1:11" x14ac:dyDescent="0.3">
      <c r="A6" s="17"/>
      <c r="B6" s="15"/>
      <c r="C6" s="15"/>
      <c r="D6" s="15"/>
      <c r="E6" s="15"/>
      <c r="F6" s="15"/>
      <c r="G6" s="15"/>
      <c r="H6" s="15"/>
      <c r="I6" s="16"/>
    </row>
    <row r="7" spans="1:11" x14ac:dyDescent="0.3">
      <c r="A7" s="17"/>
      <c r="B7" s="18" t="s">
        <v>168</v>
      </c>
      <c r="C7" s="15"/>
      <c r="D7" s="15"/>
      <c r="E7" s="15"/>
      <c r="F7" s="15"/>
      <c r="G7" s="15"/>
      <c r="H7" s="15"/>
      <c r="I7" s="16"/>
      <c r="K7" s="22" t="s">
        <v>162</v>
      </c>
    </row>
    <row r="8" spans="1:11" x14ac:dyDescent="0.3">
      <c r="A8" s="17"/>
      <c r="B8" s="194"/>
      <c r="C8" s="194"/>
      <c r="D8" s="194"/>
      <c r="E8" s="15"/>
      <c r="F8" s="15"/>
      <c r="G8" s="15"/>
      <c r="H8" s="15"/>
      <c r="I8" s="16"/>
      <c r="K8" s="22"/>
    </row>
    <row r="9" spans="1:11" x14ac:dyDescent="0.3">
      <c r="A9" s="17"/>
      <c r="B9" s="15"/>
      <c r="C9" s="15"/>
      <c r="D9" s="15"/>
      <c r="E9" s="15"/>
      <c r="F9" s="15"/>
      <c r="G9" s="15"/>
      <c r="H9" s="15"/>
      <c r="I9" s="16"/>
    </row>
    <row r="10" spans="1:11" x14ac:dyDescent="0.3">
      <c r="A10" s="17"/>
      <c r="B10" s="18" t="s">
        <v>169</v>
      </c>
      <c r="C10" s="15"/>
      <c r="D10" s="15"/>
      <c r="E10" s="15"/>
      <c r="F10" s="15"/>
      <c r="G10" s="15"/>
      <c r="H10" s="15"/>
      <c r="I10" s="16"/>
    </row>
    <row r="11" spans="1:11" x14ac:dyDescent="0.3">
      <c r="A11" s="17"/>
      <c r="B11" s="194"/>
      <c r="C11" s="194"/>
      <c r="D11" s="194"/>
      <c r="E11" s="15"/>
      <c r="F11" s="15"/>
      <c r="G11" s="15"/>
      <c r="H11" s="15"/>
      <c r="I11" s="16"/>
    </row>
    <row r="12" spans="1:11" x14ac:dyDescent="0.3">
      <c r="A12" s="17"/>
      <c r="B12" s="15"/>
      <c r="C12" s="15"/>
      <c r="D12" s="15"/>
      <c r="E12" s="15"/>
      <c r="F12" s="15"/>
      <c r="G12" s="15"/>
      <c r="H12" s="15"/>
      <c r="I12" s="16"/>
    </row>
    <row r="13" spans="1:11" x14ac:dyDescent="0.3">
      <c r="A13" s="17"/>
      <c r="B13" s="18" t="s">
        <v>170</v>
      </c>
      <c r="C13" s="15"/>
      <c r="D13" s="15"/>
      <c r="E13" s="15"/>
      <c r="F13" s="15"/>
      <c r="G13" s="15"/>
      <c r="H13" s="15"/>
      <c r="I13" s="16"/>
    </row>
    <row r="14" spans="1:11" x14ac:dyDescent="0.3">
      <c r="A14" s="17"/>
      <c r="B14" s="188"/>
      <c r="C14" s="188"/>
      <c r="D14" s="188"/>
      <c r="E14" s="15"/>
      <c r="F14" s="15"/>
      <c r="G14" s="15"/>
      <c r="H14" s="15"/>
      <c r="I14" s="16"/>
    </row>
    <row r="15" spans="1:11" ht="15" thickBot="1" x14ac:dyDescent="0.35">
      <c r="A15" s="19"/>
      <c r="B15" s="20"/>
      <c r="C15" s="20"/>
      <c r="D15" s="20"/>
      <c r="E15" s="20"/>
      <c r="F15" s="20"/>
      <c r="G15" s="20"/>
      <c r="H15" s="20"/>
      <c r="I15" s="21"/>
    </row>
    <row r="16" spans="1:11" ht="30.45" customHeight="1" thickBot="1" x14ac:dyDescent="0.35"/>
    <row r="17" spans="1:22" ht="29.55" customHeight="1" thickBot="1" x14ac:dyDescent="0.35">
      <c r="A17" s="195" t="s">
        <v>171</v>
      </c>
      <c r="B17" s="196"/>
      <c r="C17" s="196"/>
      <c r="D17" s="196"/>
      <c r="E17" s="196"/>
      <c r="F17" s="196"/>
      <c r="G17" s="196"/>
      <c r="H17" s="110"/>
      <c r="J17" s="85" t="str">
        <f>IF(Volet=Volet1,"Maximum 10 000 $",IF(Volet=Volet2,"Maximum 50 000 $",""))</f>
        <v/>
      </c>
      <c r="K17" s="84"/>
    </row>
    <row r="19" spans="1:22" ht="15" thickBot="1" x14ac:dyDescent="0.35"/>
    <row r="20" spans="1:22" ht="25.05" customHeight="1" x14ac:dyDescent="0.3">
      <c r="A20" s="189" t="s">
        <v>172</v>
      </c>
      <c r="B20" s="190"/>
      <c r="C20" s="190"/>
      <c r="D20" s="191"/>
      <c r="E20" s="191"/>
      <c r="F20" s="191"/>
      <c r="G20" s="192"/>
      <c r="H20" s="25" t="s">
        <v>173</v>
      </c>
      <c r="I20" s="24" t="s">
        <v>13</v>
      </c>
      <c r="J20" s="26"/>
      <c r="K20" s="26"/>
      <c r="V20" s="158" t="s">
        <v>12</v>
      </c>
    </row>
    <row r="21" spans="1:22" ht="14.55" customHeight="1" x14ac:dyDescent="0.3">
      <c r="A21" s="204" t="s">
        <v>174</v>
      </c>
      <c r="B21" s="205"/>
      <c r="C21" s="206"/>
      <c r="D21" s="200"/>
      <c r="E21" s="201"/>
      <c r="F21" s="201"/>
      <c r="G21" s="201"/>
      <c r="H21" s="153"/>
      <c r="J21" s="26"/>
      <c r="K21" s="199" t="s">
        <v>163</v>
      </c>
      <c r="L21" s="199"/>
      <c r="M21" s="199"/>
      <c r="N21" s="199"/>
    </row>
    <row r="22" spans="1:22" ht="14.55" customHeight="1" x14ac:dyDescent="0.3">
      <c r="A22" s="207"/>
      <c r="B22" s="208"/>
      <c r="C22" s="209"/>
      <c r="D22" s="200"/>
      <c r="E22" s="201"/>
      <c r="F22" s="201"/>
      <c r="G22" s="201"/>
      <c r="H22" s="153"/>
      <c r="J22" s="26"/>
      <c r="K22" s="199"/>
      <c r="L22" s="199"/>
      <c r="M22" s="199"/>
      <c r="N22" s="199"/>
    </row>
    <row r="23" spans="1:22" x14ac:dyDescent="0.3">
      <c r="A23" s="207"/>
      <c r="B23" s="208"/>
      <c r="C23" s="209"/>
      <c r="D23" s="200"/>
      <c r="E23" s="201"/>
      <c r="F23" s="201"/>
      <c r="G23" s="201"/>
      <c r="H23" s="153"/>
      <c r="J23" s="26"/>
      <c r="K23" s="199"/>
      <c r="L23" s="199"/>
      <c r="M23" s="199"/>
      <c r="N23" s="199"/>
    </row>
    <row r="24" spans="1:22" x14ac:dyDescent="0.3">
      <c r="A24" s="207"/>
      <c r="B24" s="208"/>
      <c r="C24" s="209"/>
      <c r="D24" s="200"/>
      <c r="E24" s="201"/>
      <c r="F24" s="201"/>
      <c r="G24" s="201"/>
      <c r="H24" s="153"/>
      <c r="J24" s="26"/>
      <c r="K24" s="199"/>
      <c r="L24" s="199"/>
      <c r="M24" s="199"/>
      <c r="N24" s="199"/>
    </row>
    <row r="25" spans="1:22" x14ac:dyDescent="0.3">
      <c r="A25" s="207"/>
      <c r="B25" s="208"/>
      <c r="C25" s="209"/>
      <c r="D25" s="200"/>
      <c r="E25" s="201"/>
      <c r="F25" s="201"/>
      <c r="G25" s="201"/>
      <c r="H25" s="153"/>
      <c r="J25" s="26"/>
      <c r="K25" s="199"/>
      <c r="L25" s="199"/>
      <c r="M25" s="199"/>
      <c r="N25" s="199"/>
    </row>
    <row r="26" spans="1:22" x14ac:dyDescent="0.3">
      <c r="A26" s="207"/>
      <c r="B26" s="208"/>
      <c r="C26" s="209"/>
      <c r="D26" s="200"/>
      <c r="E26" s="201"/>
      <c r="F26" s="201"/>
      <c r="G26" s="201"/>
      <c r="H26" s="153"/>
      <c r="J26" s="26"/>
      <c r="K26" s="199"/>
      <c r="L26" s="199"/>
      <c r="M26" s="199"/>
      <c r="N26" s="199"/>
    </row>
    <row r="27" spans="1:22" ht="15" thickBot="1" x14ac:dyDescent="0.35">
      <c r="A27" s="210"/>
      <c r="B27" s="211"/>
      <c r="C27" s="212"/>
      <c r="D27" s="202"/>
      <c r="E27" s="203"/>
      <c r="F27" s="203"/>
      <c r="G27" s="29" t="s">
        <v>116</v>
      </c>
      <c r="H27" s="30">
        <f>SUM(H21:H26)</f>
        <v>0</v>
      </c>
      <c r="J27" s="26"/>
      <c r="K27" s="199"/>
      <c r="L27" s="199"/>
      <c r="M27" s="199"/>
      <c r="N27" s="199"/>
    </row>
    <row r="28" spans="1:22" ht="15" thickBot="1" x14ac:dyDescent="0.35">
      <c r="K28" s="199"/>
      <c r="L28" s="199"/>
      <c r="M28" s="199"/>
      <c r="N28" s="199"/>
    </row>
    <row r="29" spans="1:22" ht="15" thickBot="1" x14ac:dyDescent="0.35">
      <c r="A29" s="213" t="s">
        <v>175</v>
      </c>
      <c r="B29" s="214"/>
      <c r="C29" s="214"/>
      <c r="D29" s="214"/>
      <c r="E29" s="214"/>
      <c r="F29" s="214"/>
      <c r="G29" s="214"/>
      <c r="H29" s="215"/>
      <c r="K29" s="199"/>
      <c r="L29" s="199"/>
      <c r="M29" s="199"/>
      <c r="N29" s="199"/>
    </row>
    <row r="30" spans="1:22" x14ac:dyDescent="0.3">
      <c r="A30" s="221" t="s">
        <v>176</v>
      </c>
      <c r="B30" s="222"/>
      <c r="C30" s="223"/>
      <c r="D30" s="224"/>
      <c r="E30" s="224"/>
      <c r="F30" s="224"/>
      <c r="G30" s="224"/>
      <c r="H30" s="154"/>
    </row>
    <row r="31" spans="1:22" x14ac:dyDescent="0.3">
      <c r="A31" s="207"/>
      <c r="B31" s="208"/>
      <c r="C31" s="209"/>
      <c r="D31" s="197"/>
      <c r="E31" s="197"/>
      <c r="F31" s="197"/>
      <c r="G31" s="197"/>
      <c r="H31" s="153"/>
    </row>
    <row r="32" spans="1:22" x14ac:dyDescent="0.3">
      <c r="A32" s="207"/>
      <c r="B32" s="208"/>
      <c r="C32" s="209"/>
      <c r="D32" s="197"/>
      <c r="E32" s="197"/>
      <c r="F32" s="197"/>
      <c r="G32" s="197"/>
      <c r="H32" s="153"/>
    </row>
    <row r="33" spans="1:8" ht="15" thickBot="1" x14ac:dyDescent="0.35">
      <c r="A33" s="210"/>
      <c r="B33" s="211"/>
      <c r="C33" s="212"/>
      <c r="D33" s="198"/>
      <c r="E33" s="198"/>
      <c r="F33" s="198"/>
      <c r="G33" s="198"/>
      <c r="H33" s="155"/>
    </row>
    <row r="34" spans="1:8" x14ac:dyDescent="0.3">
      <c r="A34" s="207" t="s">
        <v>177</v>
      </c>
      <c r="B34" s="208"/>
      <c r="C34" s="209"/>
      <c r="D34" s="219"/>
      <c r="E34" s="219"/>
      <c r="F34" s="219"/>
      <c r="G34" s="219"/>
      <c r="H34" s="156"/>
    </row>
    <row r="35" spans="1:8" x14ac:dyDescent="0.3">
      <c r="A35" s="207"/>
      <c r="B35" s="208"/>
      <c r="C35" s="209"/>
      <c r="D35" s="197"/>
      <c r="E35" s="197"/>
      <c r="F35" s="197"/>
      <c r="G35" s="197"/>
      <c r="H35" s="153"/>
    </row>
    <row r="36" spans="1:8" x14ac:dyDescent="0.3">
      <c r="A36" s="207"/>
      <c r="B36" s="208"/>
      <c r="C36" s="209"/>
      <c r="D36" s="197"/>
      <c r="E36" s="197"/>
      <c r="F36" s="197"/>
      <c r="G36" s="197"/>
      <c r="H36" s="153"/>
    </row>
    <row r="37" spans="1:8" ht="15" thickBot="1" x14ac:dyDescent="0.35">
      <c r="A37" s="207"/>
      <c r="B37" s="208"/>
      <c r="C37" s="209"/>
      <c r="D37" s="220"/>
      <c r="E37" s="220"/>
      <c r="F37" s="220"/>
      <c r="G37" s="220"/>
      <c r="H37" s="157"/>
    </row>
    <row r="38" spans="1:8" x14ac:dyDescent="0.3">
      <c r="A38" s="221" t="s">
        <v>178</v>
      </c>
      <c r="B38" s="222"/>
      <c r="C38" s="223"/>
      <c r="D38" s="224"/>
      <c r="E38" s="224"/>
      <c r="F38" s="224"/>
      <c r="G38" s="224"/>
      <c r="H38" s="154"/>
    </row>
    <row r="39" spans="1:8" x14ac:dyDescent="0.3">
      <c r="A39" s="207"/>
      <c r="B39" s="208"/>
      <c r="C39" s="209"/>
      <c r="D39" s="197"/>
      <c r="E39" s="197"/>
      <c r="F39" s="197"/>
      <c r="G39" s="197"/>
      <c r="H39" s="153"/>
    </row>
    <row r="40" spans="1:8" x14ac:dyDescent="0.3">
      <c r="A40" s="207"/>
      <c r="B40" s="208"/>
      <c r="C40" s="209"/>
      <c r="D40" s="197"/>
      <c r="E40" s="197"/>
      <c r="F40" s="197"/>
      <c r="G40" s="197"/>
      <c r="H40" s="153"/>
    </row>
    <row r="41" spans="1:8" ht="15" thickBot="1" x14ac:dyDescent="0.35">
      <c r="A41" s="210"/>
      <c r="B41" s="211"/>
      <c r="C41" s="212"/>
      <c r="D41" s="225"/>
      <c r="E41" s="225"/>
      <c r="F41" s="225"/>
      <c r="G41" s="225"/>
      <c r="H41" s="155"/>
    </row>
    <row r="42" spans="1:8" ht="15" thickBot="1" x14ac:dyDescent="0.35">
      <c r="A42" s="33"/>
      <c r="B42" s="34"/>
      <c r="C42" s="34"/>
      <c r="D42" s="216"/>
      <c r="E42" s="217"/>
      <c r="F42" s="218"/>
      <c r="G42" s="104" t="s">
        <v>116</v>
      </c>
      <c r="H42" s="105">
        <f>SUM(H30:H41)</f>
        <v>0</v>
      </c>
    </row>
    <row r="43" spans="1:8" ht="15" thickBot="1" x14ac:dyDescent="0.35"/>
    <row r="44" spans="1:8" x14ac:dyDescent="0.3">
      <c r="A44" s="213" t="s">
        <v>179</v>
      </c>
      <c r="B44" s="214"/>
      <c r="C44" s="214"/>
      <c r="D44" s="214"/>
      <c r="E44" s="214"/>
      <c r="F44" s="214"/>
      <c r="G44" s="214"/>
      <c r="H44" s="215"/>
    </row>
    <row r="45" spans="1:8" x14ac:dyDescent="0.3">
      <c r="A45" s="231" t="s">
        <v>180</v>
      </c>
      <c r="B45" s="232"/>
      <c r="C45" s="233"/>
      <c r="D45" s="237"/>
      <c r="E45" s="197"/>
      <c r="F45" s="197"/>
      <c r="G45" s="197"/>
      <c r="H45" s="153"/>
    </row>
    <row r="46" spans="1:8" x14ac:dyDescent="0.3">
      <c r="A46" s="234"/>
      <c r="B46" s="235"/>
      <c r="C46" s="236"/>
      <c r="D46" s="237"/>
      <c r="E46" s="197"/>
      <c r="F46" s="197"/>
      <c r="G46" s="197"/>
      <c r="H46" s="153"/>
    </row>
    <row r="47" spans="1:8" x14ac:dyDescent="0.3">
      <c r="A47" s="234"/>
      <c r="B47" s="235"/>
      <c r="C47" s="236"/>
      <c r="D47" s="237"/>
      <c r="E47" s="197"/>
      <c r="F47" s="197"/>
      <c r="G47" s="197"/>
      <c r="H47" s="153"/>
    </row>
    <row r="48" spans="1:8" x14ac:dyDescent="0.3">
      <c r="A48" s="234"/>
      <c r="B48" s="235"/>
      <c r="C48" s="236"/>
      <c r="D48" s="237"/>
      <c r="E48" s="197"/>
      <c r="F48" s="197"/>
      <c r="G48" s="197"/>
      <c r="H48" s="153"/>
    </row>
    <row r="49" spans="1:8" x14ac:dyDescent="0.3">
      <c r="A49" s="234"/>
      <c r="B49" s="235"/>
      <c r="C49" s="236"/>
      <c r="D49" s="237"/>
      <c r="E49" s="197"/>
      <c r="F49" s="197"/>
      <c r="G49" s="197"/>
      <c r="H49" s="153"/>
    </row>
    <row r="50" spans="1:8" x14ac:dyDescent="0.3">
      <c r="A50" s="234"/>
      <c r="B50" s="235"/>
      <c r="C50" s="236"/>
      <c r="D50" s="237"/>
      <c r="E50" s="197"/>
      <c r="F50" s="197"/>
      <c r="G50" s="197"/>
      <c r="H50" s="153"/>
    </row>
    <row r="51" spans="1:8" x14ac:dyDescent="0.3">
      <c r="A51" s="238" t="s">
        <v>181</v>
      </c>
      <c r="B51" s="239"/>
      <c r="C51" s="240"/>
      <c r="D51" s="237"/>
      <c r="E51" s="197"/>
      <c r="F51" s="197"/>
      <c r="G51" s="197"/>
      <c r="H51" s="153"/>
    </row>
    <row r="52" spans="1:8" x14ac:dyDescent="0.3">
      <c r="A52" s="238"/>
      <c r="B52" s="239"/>
      <c r="C52" s="240"/>
      <c r="D52" s="237"/>
      <c r="E52" s="197"/>
      <c r="F52" s="197"/>
      <c r="G52" s="197"/>
      <c r="H52" s="153"/>
    </row>
    <row r="53" spans="1:8" x14ac:dyDescent="0.3">
      <c r="A53" s="238"/>
      <c r="B53" s="239"/>
      <c r="C53" s="240"/>
      <c r="D53" s="237"/>
      <c r="E53" s="197"/>
      <c r="F53" s="197"/>
      <c r="G53" s="197"/>
      <c r="H53" s="153"/>
    </row>
    <row r="54" spans="1:8" x14ac:dyDescent="0.3">
      <c r="A54" s="238"/>
      <c r="B54" s="239"/>
      <c r="C54" s="240"/>
      <c r="D54" s="241"/>
      <c r="E54" s="220"/>
      <c r="F54" s="220"/>
      <c r="G54" s="220"/>
      <c r="H54" s="157"/>
    </row>
    <row r="55" spans="1:8" ht="15" thickBot="1" x14ac:dyDescent="0.35">
      <c r="A55" s="27"/>
      <c r="B55" s="28"/>
      <c r="C55" s="28"/>
      <c r="D55" s="226"/>
      <c r="E55" s="227"/>
      <c r="F55" s="227"/>
      <c r="G55" s="29" t="s">
        <v>116</v>
      </c>
      <c r="H55" s="30">
        <f>SUM(H45:H54)</f>
        <v>0</v>
      </c>
    </row>
    <row r="56" spans="1:8" ht="15" thickBot="1" x14ac:dyDescent="0.35"/>
    <row r="57" spans="1:8" ht="16.2" thickBot="1" x14ac:dyDescent="0.35">
      <c r="E57" s="228" t="s">
        <v>182</v>
      </c>
      <c r="F57" s="229"/>
      <c r="G57" s="230"/>
      <c r="H57" s="31">
        <f>H55+H42+H27+H17</f>
        <v>0</v>
      </c>
    </row>
    <row r="59" spans="1:8" x14ac:dyDescent="0.3">
      <c r="E59" s="32" t="s">
        <v>183</v>
      </c>
    </row>
    <row r="60" spans="1:8" x14ac:dyDescent="0.3">
      <c r="E60" s="32" t="s">
        <v>184</v>
      </c>
    </row>
  </sheetData>
  <sheetProtection selectLockedCells="1"/>
  <mergeCells count="49">
    <mergeCell ref="D55:F55"/>
    <mergeCell ref="E57:G57"/>
    <mergeCell ref="A44:H44"/>
    <mergeCell ref="A45:C50"/>
    <mergeCell ref="D45:G45"/>
    <mergeCell ref="D46:G46"/>
    <mergeCell ref="D47:G47"/>
    <mergeCell ref="D48:G48"/>
    <mergeCell ref="D49:G49"/>
    <mergeCell ref="D50:G50"/>
    <mergeCell ref="D51:G51"/>
    <mergeCell ref="D52:G52"/>
    <mergeCell ref="D53:G53"/>
    <mergeCell ref="A51:C54"/>
    <mergeCell ref="D54:G54"/>
    <mergeCell ref="A21:C27"/>
    <mergeCell ref="A29:H29"/>
    <mergeCell ref="D42:F42"/>
    <mergeCell ref="A34:C37"/>
    <mergeCell ref="D34:G34"/>
    <mergeCell ref="D35:G35"/>
    <mergeCell ref="D36:G36"/>
    <mergeCell ref="D37:G37"/>
    <mergeCell ref="A38:C41"/>
    <mergeCell ref="D38:G38"/>
    <mergeCell ref="D39:G39"/>
    <mergeCell ref="D40:G40"/>
    <mergeCell ref="D41:G41"/>
    <mergeCell ref="A30:C33"/>
    <mergeCell ref="D30:G30"/>
    <mergeCell ref="D31:G31"/>
    <mergeCell ref="D32:G32"/>
    <mergeCell ref="D33:G33"/>
    <mergeCell ref="K21:N29"/>
    <mergeCell ref="D21:G21"/>
    <mergeCell ref="D22:G22"/>
    <mergeCell ref="D23:G23"/>
    <mergeCell ref="D24:G24"/>
    <mergeCell ref="D25:G25"/>
    <mergeCell ref="D26:G26"/>
    <mergeCell ref="D27:F27"/>
    <mergeCell ref="C5:H5"/>
    <mergeCell ref="A20:G20"/>
    <mergeCell ref="C1:H1"/>
    <mergeCell ref="B8:D8"/>
    <mergeCell ref="B11:D11"/>
    <mergeCell ref="B14:D14"/>
    <mergeCell ref="A17:G17"/>
    <mergeCell ref="C3:H3"/>
  </mergeCells>
  <conditionalFormatting sqref="I20">
    <cfRule type="expression" dxfId="7" priority="2" stopIfTrue="1">
      <formula>IF(#REF!&gt;0,TRUE,FALSE)</formula>
    </cfRule>
  </conditionalFormatting>
  <pageMargins left="0.7" right="0.7" top="0.75" bottom="0.75" header="0.3" footer="0.3"/>
  <pageSetup orientation="portrait" horizontalDpi="90" verticalDpi="9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Donnée!$A$2:$A$3</xm:f>
          </x14:formula1>
          <xm:sqref>B11</xm:sqref>
        </x14:dataValidation>
        <x14:dataValidation type="list" allowBlank="1" showInputMessage="1" showErrorMessage="1" xr:uid="{00000000-0002-0000-0100-000001000000}">
          <x14:formula1>
            <xm:f>Donnée!$C$2:$C$4</xm:f>
          </x14:formula1>
          <xm:sqref>B14</xm:sqref>
        </x14:dataValidation>
        <x14:dataValidation type="list" allowBlank="1" showInputMessage="1" showErrorMessage="1" xr:uid="{00000000-0002-0000-0100-000002000000}">
          <x14:formula1>
            <xm:f>Donnée!$B$2:$B$6</xm:f>
          </x14:formula1>
          <xm:sqref>B8:D8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O187"/>
  <sheetViews>
    <sheetView tabSelected="1" zoomScale="110" zoomScaleNormal="110" zoomScalePageLayoutView="138" workbookViewId="0">
      <pane ySplit="4" topLeftCell="A5" activePane="bottomLeft" state="frozen"/>
      <selection pane="bottomLeft" activeCell="B17" sqref="B17:C17"/>
    </sheetView>
  </sheetViews>
  <sheetFormatPr baseColWidth="10" defaultColWidth="10.77734375" defaultRowHeight="14.4" x14ac:dyDescent="0.3"/>
  <cols>
    <col min="1" max="1" width="26.21875" style="138" customWidth="1"/>
    <col min="2" max="2" width="7.21875" style="138" customWidth="1"/>
    <col min="3" max="3" width="10.77734375" style="138"/>
    <col min="4" max="4" width="16.33203125" style="138" customWidth="1"/>
    <col min="5" max="5" width="12" style="138" customWidth="1"/>
    <col min="6" max="6" width="10.77734375" style="138"/>
    <col min="7" max="7" width="13.21875" style="138" customWidth="1"/>
    <col min="8" max="8" width="10.77734375" style="138"/>
    <col min="9" max="9" width="4.21875" style="138" customWidth="1"/>
    <col min="10" max="10" width="11.77734375" style="138" customWidth="1"/>
    <col min="11" max="11" width="14.21875" style="138" customWidth="1"/>
    <col min="12" max="12" width="27" style="138" customWidth="1"/>
    <col min="13" max="13" width="13.44140625" style="2" hidden="1" customWidth="1"/>
    <col min="14" max="14" width="81" style="2" customWidth="1"/>
    <col min="15" max="16384" width="10.77734375" style="2"/>
  </cols>
  <sheetData>
    <row r="1" spans="1:15" ht="18.45" customHeight="1" x14ac:dyDescent="0.3">
      <c r="A1" s="133"/>
      <c r="B1" s="133"/>
      <c r="C1" s="133"/>
      <c r="D1" s="133"/>
      <c r="E1" s="133"/>
      <c r="F1" s="133"/>
      <c r="G1" s="133"/>
      <c r="H1" s="133"/>
      <c r="I1" s="133"/>
      <c r="J1" s="247" t="s">
        <v>102</v>
      </c>
      <c r="K1" s="247"/>
      <c r="L1" s="134">
        <f>Revenus!H57</f>
        <v>0</v>
      </c>
    </row>
    <row r="2" spans="1:15" ht="18.45" customHeight="1" x14ac:dyDescent="0.3">
      <c r="A2" s="133"/>
      <c r="B2" s="133"/>
      <c r="C2" s="133"/>
      <c r="D2" s="133"/>
      <c r="E2" s="133"/>
      <c r="F2" s="133"/>
      <c r="G2" s="133"/>
      <c r="H2" s="133"/>
      <c r="I2" s="133"/>
      <c r="J2" s="247" t="s">
        <v>103</v>
      </c>
      <c r="K2" s="247"/>
      <c r="L2" s="134">
        <f>Total_dépenses</f>
        <v>0</v>
      </c>
      <c r="N2" s="101" t="s">
        <v>21</v>
      </c>
    </row>
    <row r="3" spans="1:15" ht="18.45" customHeight="1" x14ac:dyDescent="0.3">
      <c r="A3" s="133"/>
      <c r="B3" s="133"/>
      <c r="C3" s="133"/>
      <c r="D3" s="133"/>
      <c r="E3" s="133"/>
      <c r="F3" s="133"/>
      <c r="G3" s="133"/>
      <c r="H3" s="133"/>
      <c r="I3" s="133"/>
      <c r="J3" s="247" t="s">
        <v>104</v>
      </c>
      <c r="K3" s="247"/>
      <c r="L3" s="134">
        <f>L1-L2</f>
        <v>0</v>
      </c>
    </row>
    <row r="4" spans="1:15" ht="69" customHeight="1" x14ac:dyDescent="0.3">
      <c r="A4" s="35"/>
      <c r="B4" s="35"/>
      <c r="C4" s="193" t="s">
        <v>105</v>
      </c>
      <c r="D4" s="193"/>
      <c r="E4" s="193"/>
      <c r="F4" s="193"/>
      <c r="G4" s="193"/>
      <c r="H4" s="193"/>
      <c r="I4" s="193"/>
      <c r="J4" s="193"/>
      <c r="K4" s="135"/>
      <c r="L4" s="136"/>
    </row>
    <row r="5" spans="1:15" ht="18.45" customHeight="1" x14ac:dyDescent="0.3">
      <c r="A5" s="35"/>
      <c r="B5" s="35"/>
      <c r="C5" s="114"/>
      <c r="D5" s="114"/>
      <c r="E5" s="114"/>
      <c r="F5" s="114"/>
      <c r="G5" s="114"/>
      <c r="H5" s="114"/>
      <c r="I5" s="114"/>
      <c r="J5" s="114"/>
      <c r="K5" s="135"/>
      <c r="L5" s="136"/>
    </row>
    <row r="6" spans="1:15" x14ac:dyDescent="0.3">
      <c r="A6" s="137"/>
      <c r="B6" s="137"/>
      <c r="C6" s="36" t="s">
        <v>106</v>
      </c>
      <c r="D6" s="137"/>
      <c r="E6" s="137"/>
      <c r="F6" s="137"/>
      <c r="G6" s="137"/>
      <c r="H6" s="137"/>
      <c r="I6" s="137"/>
      <c r="J6" s="137"/>
      <c r="K6" s="137"/>
      <c r="L6" s="137"/>
    </row>
    <row r="7" spans="1:15" x14ac:dyDescent="0.3">
      <c r="A7" s="137"/>
      <c r="B7" s="137"/>
      <c r="C7" s="137"/>
      <c r="D7" s="137"/>
      <c r="E7" s="137"/>
      <c r="F7" s="137"/>
      <c r="G7" s="137"/>
      <c r="H7" s="137"/>
      <c r="I7" s="137"/>
      <c r="J7" s="137"/>
      <c r="K7" s="137"/>
      <c r="L7" s="136" t="str">
        <f>Revenus!I1</f>
        <v>V1.1 2021-10-21</v>
      </c>
    </row>
    <row r="10" spans="1:15" ht="40.950000000000003" customHeight="1" thickBot="1" x14ac:dyDescent="0.35">
      <c r="B10" s="365" t="s">
        <v>46</v>
      </c>
      <c r="C10" s="366"/>
      <c r="D10" s="366"/>
      <c r="E10" s="366"/>
      <c r="F10" s="366"/>
      <c r="G10" s="366"/>
      <c r="H10" s="366"/>
      <c r="I10" s="366"/>
      <c r="J10" s="366"/>
    </row>
    <row r="11" spans="1:15" ht="25.05" customHeight="1" thickBot="1" x14ac:dyDescent="0.35">
      <c r="A11" s="49"/>
      <c r="B11" s="243" t="s">
        <v>107</v>
      </c>
      <c r="C11" s="244"/>
      <c r="D11" s="244"/>
      <c r="E11" s="244"/>
      <c r="F11" s="244"/>
      <c r="G11" s="244"/>
      <c r="H11" s="245"/>
      <c r="I11" s="246" t="s">
        <v>108</v>
      </c>
      <c r="J11" s="246"/>
      <c r="K11" s="37" t="s">
        <v>109</v>
      </c>
      <c r="L11" s="38" t="s">
        <v>110</v>
      </c>
      <c r="M11" s="83" t="s">
        <v>15</v>
      </c>
      <c r="N11" s="125"/>
      <c r="O11" s="122"/>
    </row>
    <row r="12" spans="1:15" ht="51.45" customHeight="1" x14ac:dyDescent="0.3">
      <c r="A12" s="271" t="s">
        <v>117</v>
      </c>
      <c r="B12" s="288" t="s">
        <v>111</v>
      </c>
      <c r="C12" s="288"/>
      <c r="D12" s="288"/>
      <c r="E12" s="288"/>
      <c r="F12" s="288" t="s">
        <v>114</v>
      </c>
      <c r="G12" s="288" t="s">
        <v>115</v>
      </c>
      <c r="H12" s="296" t="s">
        <v>116</v>
      </c>
      <c r="I12" s="251">
        <f>H26</f>
        <v>0</v>
      </c>
      <c r="J12" s="252"/>
      <c r="K12" s="139"/>
      <c r="L12" s="283"/>
      <c r="M12" s="8">
        <f>IF(Volet=Volet2,1,0)</f>
        <v>0</v>
      </c>
      <c r="N12" s="129"/>
      <c r="O12" s="122"/>
    </row>
    <row r="13" spans="1:15" ht="28.5" customHeight="1" x14ac:dyDescent="0.3">
      <c r="A13" s="272"/>
      <c r="B13" s="295" t="s">
        <v>112</v>
      </c>
      <c r="C13" s="295"/>
      <c r="D13" s="57" t="s">
        <v>14</v>
      </c>
      <c r="E13" s="119" t="s">
        <v>113</v>
      </c>
      <c r="F13" s="289"/>
      <c r="G13" s="289"/>
      <c r="H13" s="297"/>
      <c r="I13" s="253"/>
      <c r="J13" s="254"/>
      <c r="K13" s="139"/>
      <c r="L13" s="284"/>
      <c r="N13" s="128" t="s">
        <v>98</v>
      </c>
      <c r="O13" s="122"/>
    </row>
    <row r="14" spans="1:15" ht="15.6" x14ac:dyDescent="0.3">
      <c r="A14" s="272"/>
      <c r="B14" s="242"/>
      <c r="C14" s="242"/>
      <c r="D14" s="140"/>
      <c r="E14" s="48"/>
      <c r="F14" s="86">
        <v>0</v>
      </c>
      <c r="G14" s="44">
        <v>0</v>
      </c>
      <c r="H14" s="93">
        <f>F14*G14</f>
        <v>0</v>
      </c>
      <c r="I14" s="253"/>
      <c r="J14" s="254"/>
      <c r="K14" s="141"/>
      <c r="L14" s="284"/>
      <c r="M14" s="67">
        <f t="shared" ref="M14:M25" si="0">IF(K14="",H14,K14)</f>
        <v>0</v>
      </c>
      <c r="N14" s="130" t="s">
        <v>99</v>
      </c>
      <c r="O14" s="122"/>
    </row>
    <row r="15" spans="1:15" x14ac:dyDescent="0.3">
      <c r="A15" s="272"/>
      <c r="B15" s="242"/>
      <c r="C15" s="242"/>
      <c r="D15" s="142"/>
      <c r="E15" s="48"/>
      <c r="F15" s="86">
        <v>0</v>
      </c>
      <c r="G15" s="44">
        <v>0</v>
      </c>
      <c r="H15" s="93">
        <f>F15*G15</f>
        <v>0</v>
      </c>
      <c r="I15" s="253"/>
      <c r="J15" s="254"/>
      <c r="K15" s="141"/>
      <c r="L15" s="284"/>
      <c r="M15" s="67">
        <f t="shared" si="0"/>
        <v>0</v>
      </c>
      <c r="N15" s="122"/>
      <c r="O15" s="122"/>
    </row>
    <row r="16" spans="1:15" x14ac:dyDescent="0.3">
      <c r="A16" s="272"/>
      <c r="B16" s="242"/>
      <c r="C16" s="242"/>
      <c r="D16" s="115"/>
      <c r="E16" s="48"/>
      <c r="F16" s="86">
        <v>0</v>
      </c>
      <c r="G16" s="44">
        <v>0</v>
      </c>
      <c r="H16" s="93">
        <f t="shared" ref="H16:H24" si="1">F16*G16</f>
        <v>0</v>
      </c>
      <c r="I16" s="253"/>
      <c r="J16" s="254"/>
      <c r="K16" s="141"/>
      <c r="L16" s="284"/>
      <c r="M16" s="67">
        <f t="shared" si="0"/>
        <v>0</v>
      </c>
      <c r="N16" s="417"/>
      <c r="O16" s="418"/>
    </row>
    <row r="17" spans="1:15" x14ac:dyDescent="0.3">
      <c r="A17" s="272"/>
      <c r="B17" s="242"/>
      <c r="C17" s="242"/>
      <c r="D17" s="115"/>
      <c r="E17" s="48"/>
      <c r="F17" s="86">
        <v>0</v>
      </c>
      <c r="G17" s="44">
        <v>0</v>
      </c>
      <c r="H17" s="93">
        <f t="shared" si="1"/>
        <v>0</v>
      </c>
      <c r="I17" s="253"/>
      <c r="J17" s="254"/>
      <c r="K17" s="141"/>
      <c r="L17" s="284"/>
      <c r="M17" s="67">
        <f t="shared" si="0"/>
        <v>0</v>
      </c>
      <c r="N17" s="417"/>
      <c r="O17" s="418"/>
    </row>
    <row r="18" spans="1:15" x14ac:dyDescent="0.3">
      <c r="A18" s="272"/>
      <c r="B18" s="242"/>
      <c r="C18" s="242"/>
      <c r="D18" s="115"/>
      <c r="E18" s="48"/>
      <c r="F18" s="86">
        <v>0</v>
      </c>
      <c r="G18" s="44">
        <v>0</v>
      </c>
      <c r="H18" s="93">
        <f t="shared" si="1"/>
        <v>0</v>
      </c>
      <c r="I18" s="253"/>
      <c r="J18" s="254"/>
      <c r="K18" s="141"/>
      <c r="L18" s="284"/>
      <c r="M18" s="67">
        <f t="shared" si="0"/>
        <v>0</v>
      </c>
      <c r="N18" s="417"/>
      <c r="O18" s="418"/>
    </row>
    <row r="19" spans="1:15" x14ac:dyDescent="0.3">
      <c r="A19" s="272"/>
      <c r="B19" s="242"/>
      <c r="C19" s="242"/>
      <c r="D19" s="142"/>
      <c r="E19" s="48"/>
      <c r="F19" s="86">
        <v>0</v>
      </c>
      <c r="G19" s="44">
        <v>0</v>
      </c>
      <c r="H19" s="93">
        <f t="shared" si="1"/>
        <v>0</v>
      </c>
      <c r="I19" s="253"/>
      <c r="J19" s="254"/>
      <c r="K19" s="141"/>
      <c r="L19" s="284"/>
      <c r="M19" s="67">
        <f t="shared" si="0"/>
        <v>0</v>
      </c>
      <c r="N19" s="123"/>
      <c r="O19" s="127"/>
    </row>
    <row r="20" spans="1:15" x14ac:dyDescent="0.3">
      <c r="A20" s="46"/>
      <c r="B20" s="242"/>
      <c r="C20" s="242"/>
      <c r="D20" s="142"/>
      <c r="E20" s="48"/>
      <c r="F20" s="86">
        <v>0</v>
      </c>
      <c r="G20" s="44">
        <v>0</v>
      </c>
      <c r="H20" s="93">
        <f t="shared" si="1"/>
        <v>0</v>
      </c>
      <c r="I20" s="253"/>
      <c r="J20" s="254"/>
      <c r="K20" s="141"/>
      <c r="L20" s="284"/>
      <c r="M20" s="67">
        <f t="shared" si="0"/>
        <v>0</v>
      </c>
      <c r="N20" s="123"/>
      <c r="O20" s="419"/>
    </row>
    <row r="21" spans="1:15" x14ac:dyDescent="0.3">
      <c r="A21" s="294" t="s">
        <v>118</v>
      </c>
      <c r="B21" s="242"/>
      <c r="C21" s="242"/>
      <c r="D21" s="142"/>
      <c r="E21" s="48"/>
      <c r="F21" s="86">
        <v>0</v>
      </c>
      <c r="G21" s="44">
        <v>0</v>
      </c>
      <c r="H21" s="93">
        <f t="shared" si="1"/>
        <v>0</v>
      </c>
      <c r="I21" s="253"/>
      <c r="J21" s="254"/>
      <c r="K21" s="141"/>
      <c r="L21" s="284"/>
      <c r="M21" s="67">
        <f t="shared" si="0"/>
        <v>0</v>
      </c>
      <c r="N21" s="123"/>
      <c r="O21" s="419"/>
    </row>
    <row r="22" spans="1:15" x14ac:dyDescent="0.3">
      <c r="A22" s="294"/>
      <c r="B22" s="242"/>
      <c r="C22" s="242"/>
      <c r="D22" s="142"/>
      <c r="E22" s="48"/>
      <c r="F22" s="86">
        <v>0</v>
      </c>
      <c r="G22" s="44">
        <v>0</v>
      </c>
      <c r="H22" s="93">
        <f t="shared" si="1"/>
        <v>0</v>
      </c>
      <c r="I22" s="253"/>
      <c r="J22" s="254"/>
      <c r="K22" s="141"/>
      <c r="L22" s="284"/>
      <c r="M22" s="67">
        <f t="shared" si="0"/>
        <v>0</v>
      </c>
      <c r="N22" s="123"/>
      <c r="O22" s="419"/>
    </row>
    <row r="23" spans="1:15" x14ac:dyDescent="0.3">
      <c r="A23" s="294"/>
      <c r="B23" s="242"/>
      <c r="C23" s="242"/>
      <c r="D23" s="142"/>
      <c r="E23" s="48"/>
      <c r="F23" s="86">
        <v>0</v>
      </c>
      <c r="G23" s="44">
        <v>0</v>
      </c>
      <c r="H23" s="93">
        <f t="shared" si="1"/>
        <v>0</v>
      </c>
      <c r="I23" s="253"/>
      <c r="J23" s="254"/>
      <c r="K23" s="141"/>
      <c r="L23" s="284"/>
      <c r="M23" s="67">
        <f t="shared" si="0"/>
        <v>0</v>
      </c>
      <c r="N23" s="123"/>
      <c r="O23" s="419"/>
    </row>
    <row r="24" spans="1:15" x14ac:dyDescent="0.3">
      <c r="A24" s="294"/>
      <c r="B24" s="242"/>
      <c r="C24" s="242"/>
      <c r="D24" s="142"/>
      <c r="E24" s="48"/>
      <c r="F24" s="86">
        <v>0</v>
      </c>
      <c r="G24" s="44">
        <v>0</v>
      </c>
      <c r="H24" s="93">
        <f t="shared" si="1"/>
        <v>0</v>
      </c>
      <c r="I24" s="253"/>
      <c r="J24" s="254"/>
      <c r="K24" s="141"/>
      <c r="L24" s="284"/>
      <c r="M24" s="67">
        <f t="shared" si="0"/>
        <v>0</v>
      </c>
      <c r="N24" s="123"/>
      <c r="O24" s="419"/>
    </row>
    <row r="25" spans="1:15" ht="15" thickBot="1" x14ac:dyDescent="0.35">
      <c r="A25" s="50"/>
      <c r="B25" s="257"/>
      <c r="C25" s="257"/>
      <c r="D25" s="152"/>
      <c r="E25" s="51"/>
      <c r="F25" s="87">
        <v>0</v>
      </c>
      <c r="G25" s="52">
        <v>0</v>
      </c>
      <c r="H25" s="94">
        <f>G25*F25</f>
        <v>0</v>
      </c>
      <c r="I25" s="253"/>
      <c r="J25" s="254"/>
      <c r="K25" s="141"/>
      <c r="L25" s="284"/>
      <c r="M25" s="67">
        <f t="shared" si="0"/>
        <v>0</v>
      </c>
      <c r="N25" s="123"/>
      <c r="O25" s="419"/>
    </row>
    <row r="26" spans="1:15" ht="15" thickBot="1" x14ac:dyDescent="0.35">
      <c r="A26" s="95"/>
      <c r="B26" s="96"/>
      <c r="C26" s="96"/>
      <c r="D26" s="98" t="s">
        <v>18</v>
      </c>
      <c r="E26" s="96"/>
      <c r="F26" s="96"/>
      <c r="G26" s="97" t="s">
        <v>17</v>
      </c>
      <c r="H26" s="47">
        <f>IF(RVolet=1,SUM(H14:H25)*0.5,SUM(H14:H25))</f>
        <v>0</v>
      </c>
      <c r="I26" s="255"/>
      <c r="J26" s="256"/>
      <c r="K26" s="41">
        <f>M26</f>
        <v>0</v>
      </c>
      <c r="L26" s="285"/>
      <c r="M26" s="47">
        <f>IF(RVolet=1,SUM(M14:M25)*0.5,SUM(M14:M25))</f>
        <v>0</v>
      </c>
      <c r="N26" s="123"/>
      <c r="O26" s="419"/>
    </row>
    <row r="27" spans="1:15" ht="21.45" customHeight="1" x14ac:dyDescent="0.3">
      <c r="A27" s="271" t="s">
        <v>119</v>
      </c>
      <c r="B27" s="298" t="s">
        <v>113</v>
      </c>
      <c r="C27" s="299"/>
      <c r="D27" s="299"/>
      <c r="E27" s="300"/>
      <c r="F27" s="286" t="s">
        <v>114</v>
      </c>
      <c r="G27" s="288" t="s">
        <v>115</v>
      </c>
      <c r="H27" s="290" t="s">
        <v>116</v>
      </c>
      <c r="I27" s="292">
        <f>H41</f>
        <v>0</v>
      </c>
      <c r="J27" s="252"/>
      <c r="K27" s="139"/>
      <c r="L27" s="283"/>
      <c r="N27" s="123"/>
      <c r="O27" s="127"/>
    </row>
    <row r="28" spans="1:15" ht="14.55" customHeight="1" x14ac:dyDescent="0.3">
      <c r="A28" s="272"/>
      <c r="B28" s="301"/>
      <c r="C28" s="302"/>
      <c r="D28" s="302"/>
      <c r="E28" s="303"/>
      <c r="F28" s="287"/>
      <c r="G28" s="289"/>
      <c r="H28" s="291"/>
      <c r="I28" s="293"/>
      <c r="J28" s="254"/>
      <c r="K28" s="139"/>
      <c r="L28" s="284"/>
      <c r="N28" s="123"/>
      <c r="O28" s="127"/>
    </row>
    <row r="29" spans="1:15" x14ac:dyDescent="0.3">
      <c r="A29" s="272"/>
      <c r="B29" s="242"/>
      <c r="C29" s="242"/>
      <c r="D29" s="242"/>
      <c r="E29" s="242"/>
      <c r="F29" s="88">
        <v>0</v>
      </c>
      <c r="G29" s="44">
        <v>0</v>
      </c>
      <c r="H29" s="93">
        <f>F29*G29</f>
        <v>0</v>
      </c>
      <c r="I29" s="293"/>
      <c r="J29" s="254"/>
      <c r="K29" s="141"/>
      <c r="L29" s="284"/>
      <c r="M29" s="67">
        <f t="shared" ref="M29:M40" si="2">IF(K29="",H29,K29)</f>
        <v>0</v>
      </c>
      <c r="N29" s="123"/>
      <c r="O29" s="127"/>
    </row>
    <row r="30" spans="1:15" x14ac:dyDescent="0.3">
      <c r="A30" s="272"/>
      <c r="B30" s="242"/>
      <c r="C30" s="242"/>
      <c r="D30" s="242"/>
      <c r="E30" s="242"/>
      <c r="F30" s="89">
        <v>0</v>
      </c>
      <c r="G30" s="43">
        <v>0</v>
      </c>
      <c r="H30" s="93">
        <f>F30*G30</f>
        <v>0</v>
      </c>
      <c r="I30" s="293"/>
      <c r="J30" s="254"/>
      <c r="K30" s="141"/>
      <c r="L30" s="284"/>
      <c r="M30" s="67">
        <f t="shared" si="2"/>
        <v>0</v>
      </c>
      <c r="N30" s="123"/>
      <c r="O30" s="127"/>
    </row>
    <row r="31" spans="1:15" x14ac:dyDescent="0.3">
      <c r="A31" s="272"/>
      <c r="B31" s="242"/>
      <c r="C31" s="242"/>
      <c r="D31" s="242"/>
      <c r="E31" s="242"/>
      <c r="F31" s="90">
        <v>0</v>
      </c>
      <c r="G31" s="42">
        <v>0</v>
      </c>
      <c r="H31" s="93">
        <f t="shared" ref="H31:H39" si="3">F31*G31</f>
        <v>0</v>
      </c>
      <c r="I31" s="293"/>
      <c r="J31" s="254"/>
      <c r="K31" s="141"/>
      <c r="L31" s="284"/>
      <c r="M31" s="67">
        <f t="shared" si="2"/>
        <v>0</v>
      </c>
      <c r="N31" s="123"/>
      <c r="O31" s="127"/>
    </row>
    <row r="32" spans="1:15" x14ac:dyDescent="0.3">
      <c r="A32" s="272"/>
      <c r="B32" s="242"/>
      <c r="C32" s="242"/>
      <c r="D32" s="242"/>
      <c r="E32" s="242"/>
      <c r="F32" s="90">
        <v>0</v>
      </c>
      <c r="G32" s="42">
        <v>0</v>
      </c>
      <c r="H32" s="93">
        <f t="shared" si="3"/>
        <v>0</v>
      </c>
      <c r="I32" s="293"/>
      <c r="J32" s="254"/>
      <c r="K32" s="141"/>
      <c r="L32" s="284"/>
      <c r="M32" s="67">
        <f t="shared" si="2"/>
        <v>0</v>
      </c>
      <c r="O32" s="122"/>
    </row>
    <row r="33" spans="1:15" x14ac:dyDescent="0.3">
      <c r="A33" s="272"/>
      <c r="B33" s="242"/>
      <c r="C33" s="242"/>
      <c r="D33" s="242"/>
      <c r="E33" s="242"/>
      <c r="F33" s="90">
        <v>0</v>
      </c>
      <c r="G33" s="42">
        <v>0</v>
      </c>
      <c r="H33" s="93">
        <f t="shared" si="3"/>
        <v>0</v>
      </c>
      <c r="I33" s="293"/>
      <c r="J33" s="254"/>
      <c r="K33" s="141"/>
      <c r="L33" s="284"/>
      <c r="M33" s="67">
        <f t="shared" si="2"/>
        <v>0</v>
      </c>
      <c r="O33" s="122"/>
    </row>
    <row r="34" spans="1:15" x14ac:dyDescent="0.3">
      <c r="A34" s="272"/>
      <c r="B34" s="242"/>
      <c r="C34" s="242"/>
      <c r="D34" s="242"/>
      <c r="E34" s="242"/>
      <c r="F34" s="90">
        <v>0</v>
      </c>
      <c r="G34" s="42">
        <v>0</v>
      </c>
      <c r="H34" s="93">
        <f t="shared" si="3"/>
        <v>0</v>
      </c>
      <c r="I34" s="293"/>
      <c r="J34" s="254"/>
      <c r="K34" s="141"/>
      <c r="L34" s="284"/>
      <c r="M34" s="67">
        <f t="shared" si="2"/>
        <v>0</v>
      </c>
      <c r="O34" s="122"/>
    </row>
    <row r="35" spans="1:15" x14ac:dyDescent="0.3">
      <c r="A35" s="272"/>
      <c r="B35" s="242"/>
      <c r="C35" s="242"/>
      <c r="D35" s="242"/>
      <c r="E35" s="242"/>
      <c r="F35" s="90">
        <v>0</v>
      </c>
      <c r="G35" s="42">
        <v>0</v>
      </c>
      <c r="H35" s="93">
        <f t="shared" si="3"/>
        <v>0</v>
      </c>
      <c r="I35" s="293"/>
      <c r="J35" s="254"/>
      <c r="K35" s="141"/>
      <c r="L35" s="284"/>
      <c r="M35" s="67">
        <f t="shared" si="2"/>
        <v>0</v>
      </c>
      <c r="O35" s="127"/>
    </row>
    <row r="36" spans="1:15" x14ac:dyDescent="0.3">
      <c r="A36" s="272"/>
      <c r="B36" s="242"/>
      <c r="C36" s="242"/>
      <c r="D36" s="242"/>
      <c r="E36" s="242"/>
      <c r="F36" s="90">
        <v>0</v>
      </c>
      <c r="G36" s="42">
        <v>0</v>
      </c>
      <c r="H36" s="93">
        <f t="shared" si="3"/>
        <v>0</v>
      </c>
      <c r="I36" s="293"/>
      <c r="J36" s="254"/>
      <c r="K36" s="141"/>
      <c r="L36" s="284"/>
      <c r="M36" s="67">
        <f t="shared" si="2"/>
        <v>0</v>
      </c>
    </row>
    <row r="37" spans="1:15" x14ac:dyDescent="0.3">
      <c r="A37" s="272"/>
      <c r="B37" s="242"/>
      <c r="C37" s="242"/>
      <c r="D37" s="242"/>
      <c r="E37" s="242"/>
      <c r="F37" s="90">
        <v>0</v>
      </c>
      <c r="G37" s="42">
        <v>0</v>
      </c>
      <c r="H37" s="93">
        <f t="shared" si="3"/>
        <v>0</v>
      </c>
      <c r="I37" s="293"/>
      <c r="J37" s="254"/>
      <c r="K37" s="141"/>
      <c r="L37" s="284"/>
      <c r="M37" s="67">
        <f t="shared" si="2"/>
        <v>0</v>
      </c>
    </row>
    <row r="38" spans="1:15" x14ac:dyDescent="0.3">
      <c r="A38" s="272"/>
      <c r="B38" s="242"/>
      <c r="C38" s="242"/>
      <c r="D38" s="242"/>
      <c r="E38" s="242"/>
      <c r="F38" s="90">
        <v>0</v>
      </c>
      <c r="G38" s="42">
        <v>0</v>
      </c>
      <c r="H38" s="93">
        <f t="shared" si="3"/>
        <v>0</v>
      </c>
      <c r="I38" s="293"/>
      <c r="J38" s="254"/>
      <c r="K38" s="141"/>
      <c r="L38" s="284"/>
      <c r="M38" s="67">
        <f t="shared" si="2"/>
        <v>0</v>
      </c>
    </row>
    <row r="39" spans="1:15" x14ac:dyDescent="0.3">
      <c r="A39" s="272"/>
      <c r="B39" s="242"/>
      <c r="C39" s="242"/>
      <c r="D39" s="242"/>
      <c r="E39" s="242"/>
      <c r="F39" s="90">
        <v>0</v>
      </c>
      <c r="G39" s="42">
        <v>0</v>
      </c>
      <c r="H39" s="93">
        <f t="shared" si="3"/>
        <v>0</v>
      </c>
      <c r="I39" s="293"/>
      <c r="J39" s="254"/>
      <c r="K39" s="141"/>
      <c r="L39" s="284"/>
      <c r="M39" s="67">
        <f t="shared" si="2"/>
        <v>0</v>
      </c>
    </row>
    <row r="40" spans="1:15" ht="15" thickBot="1" x14ac:dyDescent="0.35">
      <c r="A40" s="273"/>
      <c r="B40" s="257" t="s">
        <v>23</v>
      </c>
      <c r="C40" s="257"/>
      <c r="D40" s="257"/>
      <c r="E40" s="257"/>
      <c r="F40" s="91">
        <v>0</v>
      </c>
      <c r="G40" s="45">
        <v>0</v>
      </c>
      <c r="H40" s="94">
        <f>G40*F40</f>
        <v>0</v>
      </c>
      <c r="I40" s="293"/>
      <c r="J40" s="254"/>
      <c r="K40" s="141"/>
      <c r="L40" s="284"/>
      <c r="M40" s="67">
        <f t="shared" si="2"/>
        <v>0</v>
      </c>
    </row>
    <row r="41" spans="1:15" ht="15" thickBot="1" x14ac:dyDescent="0.35">
      <c r="A41" s="95"/>
      <c r="B41" s="96"/>
      <c r="C41" s="96"/>
      <c r="D41" s="98" t="s">
        <v>18</v>
      </c>
      <c r="E41" s="96"/>
      <c r="F41" s="96"/>
      <c r="G41" s="97" t="s">
        <v>17</v>
      </c>
      <c r="H41" s="47">
        <f>IF(RVolet=1,SUM(H29:H40)*0.5,SUM(H29:H40))</f>
        <v>0</v>
      </c>
      <c r="I41" s="255"/>
      <c r="J41" s="256"/>
      <c r="K41" s="41">
        <f>M41</f>
        <v>0</v>
      </c>
      <c r="L41" s="285"/>
      <c r="M41" s="47">
        <f>IF(RVolet=1,SUM(M29:M40)*0.5,SUM(M29:M40))</f>
        <v>0</v>
      </c>
    </row>
    <row r="42" spans="1:15" ht="28.5" customHeight="1" thickBot="1" x14ac:dyDescent="0.35">
      <c r="B42" s="243" t="s">
        <v>107</v>
      </c>
      <c r="C42" s="244"/>
      <c r="D42" s="244"/>
      <c r="E42" s="244"/>
      <c r="F42" s="244"/>
      <c r="G42" s="244"/>
      <c r="H42" s="245"/>
      <c r="I42" s="246" t="s">
        <v>108</v>
      </c>
      <c r="J42" s="246"/>
      <c r="K42" s="37" t="s">
        <v>109</v>
      </c>
      <c r="L42" s="38" t="s">
        <v>110</v>
      </c>
    </row>
    <row r="43" spans="1:15" x14ac:dyDescent="0.3">
      <c r="A43" s="258" t="s">
        <v>185</v>
      </c>
      <c r="B43" s="260" t="s">
        <v>120</v>
      </c>
      <c r="C43" s="261"/>
      <c r="D43" s="262"/>
      <c r="E43" s="53" t="s">
        <v>114</v>
      </c>
      <c r="F43" s="53" t="s">
        <v>121</v>
      </c>
      <c r="G43" s="53" t="s">
        <v>122</v>
      </c>
      <c r="H43" s="53" t="s">
        <v>116</v>
      </c>
      <c r="I43" s="263">
        <f>H55</f>
        <v>0</v>
      </c>
      <c r="J43" s="264"/>
      <c r="K43" s="69"/>
      <c r="L43" s="308"/>
      <c r="M43" s="67"/>
      <c r="N43" s="124" t="s">
        <v>22</v>
      </c>
    </row>
    <row r="44" spans="1:15" x14ac:dyDescent="0.3">
      <c r="A44" s="259"/>
      <c r="B44" s="268"/>
      <c r="C44" s="269"/>
      <c r="D44" s="304"/>
      <c r="E44" s="54">
        <v>0</v>
      </c>
      <c r="F44" s="54">
        <v>0</v>
      </c>
      <c r="G44" s="55">
        <v>0</v>
      </c>
      <c r="H44" s="39">
        <f>(E44*G44)*F44</f>
        <v>0</v>
      </c>
      <c r="I44" s="265"/>
      <c r="J44" s="266"/>
      <c r="K44" s="143"/>
      <c r="L44" s="309"/>
      <c r="M44" s="67">
        <f>IF(K44="",H44,K44)</f>
        <v>0</v>
      </c>
      <c r="N44" s="126" t="s">
        <v>197</v>
      </c>
    </row>
    <row r="45" spans="1:15" x14ac:dyDescent="0.3">
      <c r="A45" s="259"/>
      <c r="B45" s="268"/>
      <c r="C45" s="269"/>
      <c r="D45" s="270"/>
      <c r="E45" s="54">
        <v>0</v>
      </c>
      <c r="F45" s="54">
        <v>0</v>
      </c>
      <c r="G45" s="55">
        <v>0</v>
      </c>
      <c r="H45" s="39">
        <f t="shared" ref="H45:H53" si="4">(E45*G45)*F45</f>
        <v>0</v>
      </c>
      <c r="I45" s="265"/>
      <c r="J45" s="266"/>
      <c r="K45" s="143"/>
      <c r="L45" s="309"/>
      <c r="M45" s="67">
        <f t="shared" ref="M45:M54" si="5">IF(K45="",H45,K45)</f>
        <v>0</v>
      </c>
      <c r="N45" s="126" t="s">
        <v>100</v>
      </c>
    </row>
    <row r="46" spans="1:15" x14ac:dyDescent="0.3">
      <c r="A46" s="259"/>
      <c r="B46" s="268"/>
      <c r="C46" s="269"/>
      <c r="D46" s="270"/>
      <c r="E46" s="54">
        <v>0</v>
      </c>
      <c r="F46" s="54">
        <v>0</v>
      </c>
      <c r="G46" s="55">
        <v>0</v>
      </c>
      <c r="H46" s="39">
        <f t="shared" si="4"/>
        <v>0</v>
      </c>
      <c r="I46" s="265"/>
      <c r="J46" s="266"/>
      <c r="K46" s="143"/>
      <c r="L46" s="309"/>
      <c r="M46" s="67">
        <f t="shared" si="5"/>
        <v>0</v>
      </c>
      <c r="N46" s="123"/>
    </row>
    <row r="47" spans="1:15" x14ac:dyDescent="0.3">
      <c r="A47" s="259"/>
      <c r="B47" s="268"/>
      <c r="C47" s="269"/>
      <c r="D47" s="270"/>
      <c r="E47" s="54">
        <v>0</v>
      </c>
      <c r="F47" s="54">
        <v>0</v>
      </c>
      <c r="G47" s="55">
        <v>0</v>
      </c>
      <c r="H47" s="39">
        <f t="shared" si="4"/>
        <v>0</v>
      </c>
      <c r="I47" s="265"/>
      <c r="J47" s="266"/>
      <c r="K47" s="143"/>
      <c r="L47" s="309"/>
      <c r="M47" s="67">
        <f t="shared" si="5"/>
        <v>0</v>
      </c>
    </row>
    <row r="48" spans="1:15" x14ac:dyDescent="0.3">
      <c r="A48" s="259"/>
      <c r="B48" s="268"/>
      <c r="C48" s="269"/>
      <c r="D48" s="270"/>
      <c r="E48" s="54">
        <v>0</v>
      </c>
      <c r="F48" s="54">
        <v>0</v>
      </c>
      <c r="G48" s="55">
        <v>0</v>
      </c>
      <c r="H48" s="39">
        <f t="shared" si="4"/>
        <v>0</v>
      </c>
      <c r="I48" s="265"/>
      <c r="J48" s="266"/>
      <c r="K48" s="143"/>
      <c r="L48" s="309"/>
      <c r="M48" s="67">
        <f t="shared" si="5"/>
        <v>0</v>
      </c>
    </row>
    <row r="49" spans="1:14" x14ac:dyDescent="0.3">
      <c r="A49" s="259"/>
      <c r="B49" s="268"/>
      <c r="C49" s="269"/>
      <c r="D49" s="270"/>
      <c r="E49" s="54">
        <v>0</v>
      </c>
      <c r="F49" s="54">
        <v>0</v>
      </c>
      <c r="G49" s="55">
        <v>0</v>
      </c>
      <c r="H49" s="39">
        <f t="shared" si="4"/>
        <v>0</v>
      </c>
      <c r="I49" s="265"/>
      <c r="J49" s="266"/>
      <c r="K49" s="143"/>
      <c r="L49" s="309"/>
      <c r="M49" s="67">
        <f t="shared" si="5"/>
        <v>0</v>
      </c>
    </row>
    <row r="50" spans="1:14" x14ac:dyDescent="0.3">
      <c r="A50" s="259"/>
      <c r="B50" s="268"/>
      <c r="C50" s="269"/>
      <c r="D50" s="270"/>
      <c r="E50" s="54">
        <v>0</v>
      </c>
      <c r="F50" s="54">
        <v>0</v>
      </c>
      <c r="G50" s="55">
        <v>0</v>
      </c>
      <c r="H50" s="39">
        <f t="shared" si="4"/>
        <v>0</v>
      </c>
      <c r="I50" s="265"/>
      <c r="J50" s="266"/>
      <c r="K50" s="143"/>
      <c r="L50" s="309"/>
      <c r="M50" s="67">
        <f t="shared" si="5"/>
        <v>0</v>
      </c>
    </row>
    <row r="51" spans="1:14" x14ac:dyDescent="0.3">
      <c r="A51" s="259"/>
      <c r="B51" s="268"/>
      <c r="C51" s="269"/>
      <c r="D51" s="270"/>
      <c r="E51" s="54">
        <v>0</v>
      </c>
      <c r="F51" s="54">
        <v>0</v>
      </c>
      <c r="G51" s="55">
        <v>0</v>
      </c>
      <c r="H51" s="39">
        <f t="shared" si="4"/>
        <v>0</v>
      </c>
      <c r="I51" s="265"/>
      <c r="J51" s="266"/>
      <c r="K51" s="143"/>
      <c r="L51" s="309"/>
      <c r="M51" s="67">
        <f t="shared" si="5"/>
        <v>0</v>
      </c>
    </row>
    <row r="52" spans="1:14" x14ac:dyDescent="0.3">
      <c r="A52" s="259"/>
      <c r="B52" s="268"/>
      <c r="C52" s="269"/>
      <c r="D52" s="270"/>
      <c r="E52" s="54">
        <v>0</v>
      </c>
      <c r="F52" s="54">
        <v>0</v>
      </c>
      <c r="G52" s="55">
        <v>0</v>
      </c>
      <c r="H52" s="39">
        <f t="shared" si="4"/>
        <v>0</v>
      </c>
      <c r="I52" s="265"/>
      <c r="J52" s="266"/>
      <c r="K52" s="143"/>
      <c r="L52" s="309"/>
      <c r="M52" s="67">
        <f t="shared" si="5"/>
        <v>0</v>
      </c>
    </row>
    <row r="53" spans="1:14" x14ac:dyDescent="0.3">
      <c r="A53" s="259"/>
      <c r="B53" s="268"/>
      <c r="C53" s="269"/>
      <c r="D53" s="304"/>
      <c r="E53" s="54">
        <v>0</v>
      </c>
      <c r="F53" s="54">
        <v>0</v>
      </c>
      <c r="G53" s="55">
        <v>0</v>
      </c>
      <c r="H53" s="39">
        <f t="shared" si="4"/>
        <v>0</v>
      </c>
      <c r="I53" s="265"/>
      <c r="J53" s="266"/>
      <c r="K53" s="143"/>
      <c r="L53" s="309"/>
      <c r="M53" s="67">
        <f t="shared" si="5"/>
        <v>0</v>
      </c>
    </row>
    <row r="54" spans="1:14" ht="15" thickBot="1" x14ac:dyDescent="0.35">
      <c r="A54" s="259"/>
      <c r="B54" s="305"/>
      <c r="C54" s="306"/>
      <c r="D54" s="307"/>
      <c r="E54" s="56">
        <v>0</v>
      </c>
      <c r="F54" s="56">
        <v>0</v>
      </c>
      <c r="G54" s="55">
        <v>0</v>
      </c>
      <c r="H54" s="40">
        <f>(F54*E54)*G54</f>
        <v>0</v>
      </c>
      <c r="I54" s="265"/>
      <c r="J54" s="266"/>
      <c r="K54" s="144"/>
      <c r="L54" s="309"/>
      <c r="M54" s="67">
        <f t="shared" si="5"/>
        <v>0</v>
      </c>
    </row>
    <row r="55" spans="1:14" ht="15" thickBot="1" x14ac:dyDescent="0.35">
      <c r="A55" s="95"/>
      <c r="B55" s="96"/>
      <c r="C55" s="96"/>
      <c r="D55" s="98" t="s">
        <v>18</v>
      </c>
      <c r="E55" s="96"/>
      <c r="F55" s="96"/>
      <c r="G55" s="97" t="s">
        <v>17</v>
      </c>
      <c r="H55" s="41">
        <f>SUM(H44:H54)</f>
        <v>0</v>
      </c>
      <c r="I55" s="267"/>
      <c r="J55" s="267"/>
      <c r="K55" s="41">
        <f>M55</f>
        <v>0</v>
      </c>
      <c r="L55" s="309"/>
      <c r="M55" s="77">
        <f>SUM(M44:M54)</f>
        <v>0</v>
      </c>
    </row>
    <row r="56" spans="1:14" ht="14.55" customHeight="1" x14ac:dyDescent="0.3">
      <c r="A56" s="258" t="s">
        <v>186</v>
      </c>
      <c r="B56" s="260" t="s">
        <v>120</v>
      </c>
      <c r="C56" s="261"/>
      <c r="D56" s="261"/>
      <c r="E56" s="336"/>
      <c r="F56" s="53" t="s">
        <v>114</v>
      </c>
      <c r="G56" s="53" t="s">
        <v>122</v>
      </c>
      <c r="H56" s="53" t="s">
        <v>116</v>
      </c>
      <c r="I56" s="263">
        <f>H68</f>
        <v>0</v>
      </c>
      <c r="J56" s="264"/>
      <c r="K56" s="69"/>
      <c r="L56" s="308"/>
      <c r="N56" s="131" t="s">
        <v>22</v>
      </c>
    </row>
    <row r="57" spans="1:14" x14ac:dyDescent="0.3">
      <c r="A57" s="259"/>
      <c r="B57" s="268">
        <v>0</v>
      </c>
      <c r="C57" s="269"/>
      <c r="D57" s="269"/>
      <c r="E57" s="270"/>
      <c r="F57" s="54">
        <v>0</v>
      </c>
      <c r="G57" s="55">
        <v>0</v>
      </c>
      <c r="H57" s="39">
        <f>F57*G57</f>
        <v>0</v>
      </c>
      <c r="I57" s="265"/>
      <c r="J57" s="266"/>
      <c r="K57" s="143"/>
      <c r="L57" s="309"/>
      <c r="M57" s="67">
        <f>IF(K57="",H57,K57)</f>
        <v>0</v>
      </c>
      <c r="N57" s="132" t="s">
        <v>197</v>
      </c>
    </row>
    <row r="58" spans="1:14" x14ac:dyDescent="0.3">
      <c r="A58" s="259"/>
      <c r="B58" s="268"/>
      <c r="C58" s="269"/>
      <c r="D58" s="269"/>
      <c r="E58" s="270"/>
      <c r="F58" s="54">
        <v>0</v>
      </c>
      <c r="G58" s="55">
        <v>0</v>
      </c>
      <c r="H58" s="39">
        <f t="shared" ref="H58:H65" si="6">F58*G58</f>
        <v>0</v>
      </c>
      <c r="I58" s="265"/>
      <c r="J58" s="266"/>
      <c r="K58" s="143"/>
      <c r="L58" s="309"/>
      <c r="M58" s="67">
        <f t="shared" ref="M58:M67" si="7">IF(K58="",H58,K58)</f>
        <v>0</v>
      </c>
      <c r="N58" s="132" t="s">
        <v>101</v>
      </c>
    </row>
    <row r="59" spans="1:14" x14ac:dyDescent="0.3">
      <c r="A59" s="259"/>
      <c r="B59" s="268"/>
      <c r="C59" s="269"/>
      <c r="D59" s="269"/>
      <c r="E59" s="270"/>
      <c r="F59" s="54">
        <v>0</v>
      </c>
      <c r="G59" s="55">
        <v>0</v>
      </c>
      <c r="H59" s="39">
        <f t="shared" si="6"/>
        <v>0</v>
      </c>
      <c r="I59" s="265"/>
      <c r="J59" s="266"/>
      <c r="K59" s="143"/>
      <c r="L59" s="309"/>
      <c r="M59" s="67">
        <f t="shared" si="7"/>
        <v>0</v>
      </c>
    </row>
    <row r="60" spans="1:14" x14ac:dyDescent="0.3">
      <c r="A60" s="259"/>
      <c r="B60" s="268"/>
      <c r="C60" s="269"/>
      <c r="D60" s="269"/>
      <c r="E60" s="270"/>
      <c r="F60" s="54">
        <v>0</v>
      </c>
      <c r="G60" s="55">
        <v>0</v>
      </c>
      <c r="H60" s="39">
        <f t="shared" si="6"/>
        <v>0</v>
      </c>
      <c r="I60" s="265"/>
      <c r="J60" s="266"/>
      <c r="K60" s="143"/>
      <c r="L60" s="309"/>
      <c r="M60" s="67">
        <f t="shared" si="7"/>
        <v>0</v>
      </c>
    </row>
    <row r="61" spans="1:14" x14ac:dyDescent="0.3">
      <c r="A61" s="259"/>
      <c r="B61" s="268"/>
      <c r="C61" s="269"/>
      <c r="D61" s="269"/>
      <c r="E61" s="270"/>
      <c r="F61" s="54">
        <v>0</v>
      </c>
      <c r="G61" s="55">
        <v>0</v>
      </c>
      <c r="H61" s="39">
        <f t="shared" si="6"/>
        <v>0</v>
      </c>
      <c r="I61" s="265"/>
      <c r="J61" s="266"/>
      <c r="K61" s="143"/>
      <c r="L61" s="309"/>
      <c r="M61" s="67">
        <f t="shared" si="7"/>
        <v>0</v>
      </c>
    </row>
    <row r="62" spans="1:14" x14ac:dyDescent="0.3">
      <c r="A62" s="259"/>
      <c r="B62" s="268"/>
      <c r="C62" s="269"/>
      <c r="D62" s="269"/>
      <c r="E62" s="270"/>
      <c r="F62" s="54">
        <v>0</v>
      </c>
      <c r="G62" s="55">
        <v>0</v>
      </c>
      <c r="H62" s="39">
        <f t="shared" si="6"/>
        <v>0</v>
      </c>
      <c r="I62" s="265"/>
      <c r="J62" s="266"/>
      <c r="K62" s="143"/>
      <c r="L62" s="309"/>
      <c r="M62" s="67">
        <f t="shared" si="7"/>
        <v>0</v>
      </c>
    </row>
    <row r="63" spans="1:14" x14ac:dyDescent="0.3">
      <c r="A63" s="259"/>
      <c r="B63" s="268"/>
      <c r="C63" s="269"/>
      <c r="D63" s="269"/>
      <c r="E63" s="270"/>
      <c r="F63" s="54">
        <v>0</v>
      </c>
      <c r="G63" s="55">
        <v>0</v>
      </c>
      <c r="H63" s="39">
        <f t="shared" si="6"/>
        <v>0</v>
      </c>
      <c r="I63" s="265"/>
      <c r="J63" s="266"/>
      <c r="K63" s="143"/>
      <c r="L63" s="309"/>
      <c r="M63" s="67">
        <f t="shared" si="7"/>
        <v>0</v>
      </c>
    </row>
    <row r="64" spans="1:14" x14ac:dyDescent="0.3">
      <c r="A64" s="259"/>
      <c r="B64" s="268"/>
      <c r="C64" s="269"/>
      <c r="D64" s="269"/>
      <c r="E64" s="270"/>
      <c r="F64" s="54">
        <v>0</v>
      </c>
      <c r="G64" s="55">
        <v>0</v>
      </c>
      <c r="H64" s="39">
        <f t="shared" si="6"/>
        <v>0</v>
      </c>
      <c r="I64" s="265"/>
      <c r="J64" s="266"/>
      <c r="K64" s="143"/>
      <c r="L64" s="309"/>
      <c r="M64" s="67">
        <f t="shared" si="7"/>
        <v>0</v>
      </c>
    </row>
    <row r="65" spans="1:13" x14ac:dyDescent="0.3">
      <c r="A65" s="259"/>
      <c r="B65" s="268"/>
      <c r="C65" s="269"/>
      <c r="D65" s="269"/>
      <c r="E65" s="270"/>
      <c r="F65" s="54">
        <v>0</v>
      </c>
      <c r="G65" s="55">
        <v>0</v>
      </c>
      <c r="H65" s="39">
        <f t="shared" si="6"/>
        <v>0</v>
      </c>
      <c r="I65" s="265"/>
      <c r="J65" s="266"/>
      <c r="K65" s="143"/>
      <c r="L65" s="309"/>
      <c r="M65" s="67">
        <f t="shared" si="7"/>
        <v>0</v>
      </c>
    </row>
    <row r="66" spans="1:13" x14ac:dyDescent="0.3">
      <c r="A66" s="259"/>
      <c r="B66" s="116"/>
      <c r="C66" s="117"/>
      <c r="D66" s="117"/>
      <c r="E66" s="118"/>
      <c r="F66" s="54">
        <v>0</v>
      </c>
      <c r="G66" s="55">
        <v>0</v>
      </c>
      <c r="H66" s="39">
        <f>F66*G66</f>
        <v>0</v>
      </c>
      <c r="I66" s="265"/>
      <c r="J66" s="266"/>
      <c r="K66" s="143"/>
      <c r="L66" s="309"/>
      <c r="M66" s="67">
        <f t="shared" si="7"/>
        <v>0</v>
      </c>
    </row>
    <row r="67" spans="1:13" ht="15" thickBot="1" x14ac:dyDescent="0.35">
      <c r="A67" s="259"/>
      <c r="B67" s="332"/>
      <c r="C67" s="333"/>
      <c r="D67" s="333"/>
      <c r="E67" s="334"/>
      <c r="F67" s="56">
        <v>0</v>
      </c>
      <c r="G67" s="55">
        <v>0</v>
      </c>
      <c r="H67" s="40">
        <f>G67*F67</f>
        <v>0</v>
      </c>
      <c r="I67" s="265"/>
      <c r="J67" s="266"/>
      <c r="K67" s="144"/>
      <c r="L67" s="309"/>
      <c r="M67" s="67">
        <f t="shared" si="7"/>
        <v>0</v>
      </c>
    </row>
    <row r="68" spans="1:13" ht="15" thickBot="1" x14ac:dyDescent="0.35">
      <c r="A68" s="95"/>
      <c r="B68" s="96"/>
      <c r="C68" s="96"/>
      <c r="D68" s="98" t="s">
        <v>18</v>
      </c>
      <c r="E68" s="96"/>
      <c r="F68" s="96"/>
      <c r="G68" s="97" t="s">
        <v>17</v>
      </c>
      <c r="H68" s="41">
        <f>SUM(H57:H67)</f>
        <v>0</v>
      </c>
      <c r="I68" s="267"/>
      <c r="J68" s="267"/>
      <c r="K68" s="41">
        <f>M68</f>
        <v>0</v>
      </c>
      <c r="L68" s="335"/>
      <c r="M68" s="77">
        <f>SUM(M57:M67)</f>
        <v>0</v>
      </c>
    </row>
    <row r="69" spans="1:13" ht="15" thickBot="1" x14ac:dyDescent="0.35">
      <c r="A69" s="79"/>
      <c r="B69" s="79"/>
      <c r="C69" s="79"/>
      <c r="D69" s="79"/>
      <c r="E69" s="79"/>
      <c r="F69" s="79"/>
      <c r="G69" s="79"/>
      <c r="H69" s="81"/>
      <c r="I69" s="145"/>
      <c r="J69" s="145"/>
      <c r="K69" s="81"/>
      <c r="L69" s="82"/>
      <c r="M69" s="80"/>
    </row>
    <row r="70" spans="1:13" ht="26.55" customHeight="1" thickBot="1" x14ac:dyDescent="0.35">
      <c r="B70" s="324" t="s">
        <v>107</v>
      </c>
      <c r="C70" s="325"/>
      <c r="D70" s="325"/>
      <c r="E70" s="325"/>
      <c r="F70" s="325"/>
      <c r="G70" s="325"/>
      <c r="H70" s="326"/>
      <c r="I70" s="246" t="s">
        <v>108</v>
      </c>
      <c r="J70" s="246"/>
      <c r="K70" s="37" t="s">
        <v>109</v>
      </c>
      <c r="L70" s="38" t="s">
        <v>110</v>
      </c>
    </row>
    <row r="71" spans="1:13" x14ac:dyDescent="0.3">
      <c r="A71" s="310" t="s">
        <v>123</v>
      </c>
      <c r="B71" s="313">
        <v>0</v>
      </c>
      <c r="C71" s="314"/>
      <c r="D71" s="314"/>
      <c r="E71" s="314"/>
      <c r="F71" s="314"/>
      <c r="G71" s="314"/>
      <c r="H71" s="315"/>
      <c r="I71" s="316">
        <v>0</v>
      </c>
      <c r="J71" s="317"/>
      <c r="K71" s="59"/>
      <c r="L71" s="308"/>
      <c r="M71" s="67">
        <f>IF(K71="",I71,K71)</f>
        <v>0</v>
      </c>
    </row>
    <row r="72" spans="1:13" x14ac:dyDescent="0.3">
      <c r="A72" s="311"/>
      <c r="B72" s="319">
        <v>0</v>
      </c>
      <c r="C72" s="320"/>
      <c r="D72" s="320"/>
      <c r="E72" s="320"/>
      <c r="F72" s="320"/>
      <c r="G72" s="320"/>
      <c r="H72" s="321"/>
      <c r="I72" s="322">
        <v>0</v>
      </c>
      <c r="J72" s="323"/>
      <c r="K72" s="60"/>
      <c r="L72" s="309"/>
      <c r="M72" s="67">
        <f t="shared" ref="M72:M95" si="8">IF(K72="",I72,K72)</f>
        <v>0</v>
      </c>
    </row>
    <row r="73" spans="1:13" x14ac:dyDescent="0.3">
      <c r="A73" s="311"/>
      <c r="B73" s="319">
        <v>0</v>
      </c>
      <c r="C73" s="320"/>
      <c r="D73" s="320"/>
      <c r="E73" s="320"/>
      <c r="F73" s="320"/>
      <c r="G73" s="320"/>
      <c r="H73" s="321"/>
      <c r="I73" s="322">
        <v>0</v>
      </c>
      <c r="J73" s="323"/>
      <c r="K73" s="60"/>
      <c r="L73" s="309"/>
      <c r="M73" s="67">
        <f t="shared" si="8"/>
        <v>0</v>
      </c>
    </row>
    <row r="74" spans="1:13" ht="15" thickBot="1" x14ac:dyDescent="0.35">
      <c r="A74" s="312"/>
      <c r="B74" s="327">
        <v>0</v>
      </c>
      <c r="C74" s="328"/>
      <c r="D74" s="328"/>
      <c r="E74" s="328"/>
      <c r="F74" s="328"/>
      <c r="G74" s="328"/>
      <c r="H74" s="329"/>
      <c r="I74" s="330">
        <v>0</v>
      </c>
      <c r="J74" s="331"/>
      <c r="K74" s="61"/>
      <c r="L74" s="318"/>
      <c r="M74" s="67">
        <f t="shared" si="8"/>
        <v>0</v>
      </c>
    </row>
    <row r="75" spans="1:13" x14ac:dyDescent="0.3">
      <c r="A75" s="310" t="s">
        <v>124</v>
      </c>
      <c r="B75" s="313">
        <v>0</v>
      </c>
      <c r="C75" s="314"/>
      <c r="D75" s="314"/>
      <c r="E75" s="314"/>
      <c r="F75" s="314"/>
      <c r="G75" s="314"/>
      <c r="H75" s="315"/>
      <c r="I75" s="316">
        <v>0</v>
      </c>
      <c r="J75" s="317"/>
      <c r="K75" s="59"/>
      <c r="L75" s="308"/>
      <c r="M75" s="67">
        <f t="shared" si="8"/>
        <v>0</v>
      </c>
    </row>
    <row r="76" spans="1:13" x14ac:dyDescent="0.3">
      <c r="A76" s="311"/>
      <c r="B76" s="319"/>
      <c r="C76" s="320"/>
      <c r="D76" s="320"/>
      <c r="E76" s="320"/>
      <c r="F76" s="320"/>
      <c r="G76" s="320"/>
      <c r="H76" s="321"/>
      <c r="I76" s="322">
        <v>0</v>
      </c>
      <c r="J76" s="323"/>
      <c r="K76" s="60"/>
      <c r="L76" s="309"/>
      <c r="M76" s="67">
        <f t="shared" si="8"/>
        <v>0</v>
      </c>
    </row>
    <row r="77" spans="1:13" x14ac:dyDescent="0.3">
      <c r="A77" s="311"/>
      <c r="B77" s="319"/>
      <c r="C77" s="320"/>
      <c r="D77" s="320"/>
      <c r="E77" s="320"/>
      <c r="F77" s="320"/>
      <c r="G77" s="320"/>
      <c r="H77" s="321"/>
      <c r="I77" s="322">
        <v>0</v>
      </c>
      <c r="J77" s="323"/>
      <c r="K77" s="60"/>
      <c r="L77" s="309"/>
      <c r="M77" s="67">
        <f t="shared" si="8"/>
        <v>0</v>
      </c>
    </row>
    <row r="78" spans="1:13" ht="15" thickBot="1" x14ac:dyDescent="0.35">
      <c r="A78" s="311"/>
      <c r="B78" s="319"/>
      <c r="C78" s="320"/>
      <c r="D78" s="320"/>
      <c r="E78" s="320"/>
      <c r="F78" s="320"/>
      <c r="G78" s="320"/>
      <c r="H78" s="321"/>
      <c r="I78" s="322">
        <v>0</v>
      </c>
      <c r="J78" s="323"/>
      <c r="K78" s="60"/>
      <c r="L78" s="309"/>
      <c r="M78" s="67">
        <f t="shared" si="8"/>
        <v>0</v>
      </c>
    </row>
    <row r="79" spans="1:13" x14ac:dyDescent="0.3">
      <c r="A79" s="344" t="s">
        <v>125</v>
      </c>
      <c r="B79" s="314"/>
      <c r="C79" s="314"/>
      <c r="D79" s="314"/>
      <c r="E79" s="314"/>
      <c r="F79" s="314"/>
      <c r="G79" s="314"/>
      <c r="H79" s="315"/>
      <c r="I79" s="316">
        <v>0</v>
      </c>
      <c r="J79" s="317"/>
      <c r="K79" s="59"/>
      <c r="L79" s="308"/>
      <c r="M79" s="67">
        <f t="shared" si="8"/>
        <v>0</v>
      </c>
    </row>
    <row r="80" spans="1:13" x14ac:dyDescent="0.3">
      <c r="A80" s="345"/>
      <c r="B80" s="347"/>
      <c r="C80" s="320"/>
      <c r="D80" s="320"/>
      <c r="E80" s="320"/>
      <c r="F80" s="320"/>
      <c r="G80" s="320"/>
      <c r="H80" s="321"/>
      <c r="I80" s="322">
        <v>0</v>
      </c>
      <c r="J80" s="323"/>
      <c r="K80" s="60"/>
      <c r="L80" s="309"/>
      <c r="M80" s="67">
        <f t="shared" si="8"/>
        <v>0</v>
      </c>
    </row>
    <row r="81" spans="1:13" x14ac:dyDescent="0.3">
      <c r="A81" s="345"/>
      <c r="B81" s="347"/>
      <c r="C81" s="320"/>
      <c r="D81" s="320"/>
      <c r="E81" s="320"/>
      <c r="F81" s="320"/>
      <c r="G81" s="320"/>
      <c r="H81" s="321"/>
      <c r="I81" s="322">
        <v>0</v>
      </c>
      <c r="J81" s="323"/>
      <c r="K81" s="60"/>
      <c r="L81" s="309"/>
      <c r="M81" s="67">
        <f t="shared" si="8"/>
        <v>0</v>
      </c>
    </row>
    <row r="82" spans="1:13" x14ac:dyDescent="0.3">
      <c r="A82" s="345"/>
      <c r="B82" s="347"/>
      <c r="C82" s="320"/>
      <c r="D82" s="320"/>
      <c r="E82" s="320"/>
      <c r="F82" s="320"/>
      <c r="G82" s="320"/>
      <c r="H82" s="321"/>
      <c r="I82" s="322">
        <v>0</v>
      </c>
      <c r="J82" s="323"/>
      <c r="K82" s="60"/>
      <c r="L82" s="309"/>
      <c r="M82" s="67">
        <f t="shared" si="8"/>
        <v>0</v>
      </c>
    </row>
    <row r="83" spans="1:13" ht="15" thickBot="1" x14ac:dyDescent="0.35">
      <c r="A83" s="346"/>
      <c r="B83" s="348"/>
      <c r="C83" s="328"/>
      <c r="D83" s="328"/>
      <c r="E83" s="328"/>
      <c r="F83" s="328"/>
      <c r="G83" s="328"/>
      <c r="H83" s="329"/>
      <c r="I83" s="330">
        <v>0</v>
      </c>
      <c r="J83" s="331"/>
      <c r="K83" s="61"/>
      <c r="L83" s="318"/>
      <c r="M83" s="67">
        <f t="shared" si="8"/>
        <v>0</v>
      </c>
    </row>
    <row r="84" spans="1:13" x14ac:dyDescent="0.3">
      <c r="A84" s="337" t="s">
        <v>126</v>
      </c>
      <c r="B84" s="340"/>
      <c r="C84" s="340"/>
      <c r="D84" s="340"/>
      <c r="E84" s="340"/>
      <c r="F84" s="340"/>
      <c r="G84" s="340"/>
      <c r="H84" s="340"/>
      <c r="I84" s="341">
        <v>0</v>
      </c>
      <c r="J84" s="317"/>
      <c r="K84" s="59"/>
      <c r="L84" s="308"/>
      <c r="M84" s="67">
        <f t="shared" si="8"/>
        <v>0</v>
      </c>
    </row>
    <row r="85" spans="1:13" x14ac:dyDescent="0.3">
      <c r="A85" s="338"/>
      <c r="B85" s="342"/>
      <c r="C85" s="342"/>
      <c r="D85" s="342"/>
      <c r="E85" s="342"/>
      <c r="F85" s="342"/>
      <c r="G85" s="342"/>
      <c r="H85" s="342"/>
      <c r="I85" s="343">
        <v>0</v>
      </c>
      <c r="J85" s="323"/>
      <c r="K85" s="60"/>
      <c r="L85" s="309"/>
      <c r="M85" s="67">
        <f t="shared" si="8"/>
        <v>0</v>
      </c>
    </row>
    <row r="86" spans="1:13" x14ac:dyDescent="0.3">
      <c r="A86" s="338"/>
      <c r="B86" s="342"/>
      <c r="C86" s="342"/>
      <c r="D86" s="342"/>
      <c r="E86" s="342"/>
      <c r="F86" s="342"/>
      <c r="G86" s="342"/>
      <c r="H86" s="342"/>
      <c r="I86" s="343">
        <v>0</v>
      </c>
      <c r="J86" s="323"/>
      <c r="K86" s="60"/>
      <c r="L86" s="309"/>
      <c r="M86" s="67">
        <f t="shared" si="8"/>
        <v>0</v>
      </c>
    </row>
    <row r="87" spans="1:13" x14ac:dyDescent="0.3">
      <c r="A87" s="338"/>
      <c r="B87" s="342"/>
      <c r="C87" s="342"/>
      <c r="D87" s="342"/>
      <c r="E87" s="342"/>
      <c r="F87" s="342"/>
      <c r="G87" s="342"/>
      <c r="H87" s="342"/>
      <c r="I87" s="343">
        <v>0</v>
      </c>
      <c r="J87" s="323"/>
      <c r="K87" s="60"/>
      <c r="L87" s="309"/>
      <c r="M87" s="67">
        <f t="shared" si="8"/>
        <v>0</v>
      </c>
    </row>
    <row r="88" spans="1:13" x14ac:dyDescent="0.3">
      <c r="A88" s="338"/>
      <c r="B88" s="342"/>
      <c r="C88" s="342"/>
      <c r="D88" s="342"/>
      <c r="E88" s="342"/>
      <c r="F88" s="342"/>
      <c r="G88" s="342"/>
      <c r="H88" s="342"/>
      <c r="I88" s="343">
        <v>0</v>
      </c>
      <c r="J88" s="323"/>
      <c r="K88" s="60"/>
      <c r="L88" s="309"/>
      <c r="M88" s="67">
        <f t="shared" si="8"/>
        <v>0</v>
      </c>
    </row>
    <row r="89" spans="1:13" ht="15" thickBot="1" x14ac:dyDescent="0.35">
      <c r="A89" s="339"/>
      <c r="B89" s="225"/>
      <c r="C89" s="225"/>
      <c r="D89" s="225"/>
      <c r="E89" s="225"/>
      <c r="F89" s="225"/>
      <c r="G89" s="225"/>
      <c r="H89" s="225"/>
      <c r="I89" s="349">
        <v>0</v>
      </c>
      <c r="J89" s="331"/>
      <c r="K89" s="61"/>
      <c r="L89" s="318"/>
      <c r="M89" s="67">
        <f t="shared" si="8"/>
        <v>0</v>
      </c>
    </row>
    <row r="90" spans="1:13" x14ac:dyDescent="0.3">
      <c r="A90" s="310" t="s">
        <v>127</v>
      </c>
      <c r="B90" s="313"/>
      <c r="C90" s="314"/>
      <c r="D90" s="314"/>
      <c r="E90" s="314"/>
      <c r="F90" s="314"/>
      <c r="G90" s="314"/>
      <c r="H90" s="315"/>
      <c r="I90" s="316">
        <v>0</v>
      </c>
      <c r="J90" s="317"/>
      <c r="K90" s="59"/>
      <c r="L90" s="308"/>
      <c r="M90" s="67">
        <f t="shared" si="8"/>
        <v>0</v>
      </c>
    </row>
    <row r="91" spans="1:13" x14ac:dyDescent="0.3">
      <c r="A91" s="311"/>
      <c r="B91" s="319"/>
      <c r="C91" s="320"/>
      <c r="D91" s="320"/>
      <c r="E91" s="320"/>
      <c r="F91" s="320"/>
      <c r="G91" s="320"/>
      <c r="H91" s="321"/>
      <c r="I91" s="322">
        <v>0</v>
      </c>
      <c r="J91" s="323"/>
      <c r="K91" s="60"/>
      <c r="L91" s="309"/>
      <c r="M91" s="67">
        <f t="shared" si="8"/>
        <v>0</v>
      </c>
    </row>
    <row r="92" spans="1:13" x14ac:dyDescent="0.3">
      <c r="A92" s="311"/>
      <c r="B92" s="319"/>
      <c r="C92" s="320"/>
      <c r="D92" s="320"/>
      <c r="E92" s="320"/>
      <c r="F92" s="320"/>
      <c r="G92" s="320"/>
      <c r="H92" s="321"/>
      <c r="I92" s="322">
        <v>0</v>
      </c>
      <c r="J92" s="323"/>
      <c r="K92" s="60"/>
      <c r="L92" s="309"/>
      <c r="M92" s="67">
        <f t="shared" si="8"/>
        <v>0</v>
      </c>
    </row>
    <row r="93" spans="1:13" x14ac:dyDescent="0.3">
      <c r="A93" s="311"/>
      <c r="B93" s="319"/>
      <c r="C93" s="320"/>
      <c r="D93" s="320"/>
      <c r="E93" s="320"/>
      <c r="F93" s="320"/>
      <c r="G93" s="320"/>
      <c r="H93" s="321"/>
      <c r="I93" s="322">
        <v>0</v>
      </c>
      <c r="J93" s="323"/>
      <c r="K93" s="60"/>
      <c r="L93" s="309"/>
      <c r="M93" s="67">
        <f t="shared" si="8"/>
        <v>0</v>
      </c>
    </row>
    <row r="94" spans="1:13" x14ac:dyDescent="0.3">
      <c r="A94" s="311"/>
      <c r="B94" s="319"/>
      <c r="C94" s="320"/>
      <c r="D94" s="320"/>
      <c r="E94" s="320"/>
      <c r="F94" s="320"/>
      <c r="G94" s="320"/>
      <c r="H94" s="321"/>
      <c r="I94" s="322">
        <v>0</v>
      </c>
      <c r="J94" s="323"/>
      <c r="K94" s="60"/>
      <c r="L94" s="309"/>
      <c r="M94" s="67">
        <f t="shared" si="8"/>
        <v>0</v>
      </c>
    </row>
    <row r="95" spans="1:13" ht="15" thickBot="1" x14ac:dyDescent="0.35">
      <c r="A95" s="312"/>
      <c r="B95" s="327"/>
      <c r="C95" s="328"/>
      <c r="D95" s="328"/>
      <c r="E95" s="328"/>
      <c r="F95" s="328"/>
      <c r="G95" s="328"/>
      <c r="H95" s="329"/>
      <c r="I95" s="330">
        <v>0</v>
      </c>
      <c r="J95" s="331"/>
      <c r="K95" s="61"/>
      <c r="L95" s="318"/>
      <c r="M95" s="67">
        <f t="shared" si="8"/>
        <v>0</v>
      </c>
    </row>
    <row r="96" spans="1:13" ht="24" thickBot="1" x14ac:dyDescent="0.35">
      <c r="A96" s="65" t="s">
        <v>128</v>
      </c>
      <c r="B96" s="382"/>
      <c r="C96" s="382"/>
      <c r="D96" s="382"/>
      <c r="E96" s="382"/>
      <c r="F96" s="382"/>
      <c r="G96" s="382"/>
      <c r="H96" s="382"/>
      <c r="I96" s="383">
        <v>0</v>
      </c>
      <c r="J96" s="384"/>
      <c r="K96" s="63"/>
      <c r="L96" s="64"/>
      <c r="M96" s="67">
        <f>IF(K96="",I96,K96)</f>
        <v>0</v>
      </c>
    </row>
    <row r="97" spans="1:13" ht="15" thickBot="1" x14ac:dyDescent="0.35">
      <c r="B97" s="395" t="s">
        <v>116</v>
      </c>
      <c r="C97" s="396"/>
      <c r="D97" s="396"/>
      <c r="E97" s="396"/>
      <c r="F97" s="396"/>
      <c r="G97" s="396"/>
      <c r="H97" s="397"/>
      <c r="I97" s="398">
        <f>SUM(I71:J96)</f>
        <v>0</v>
      </c>
      <c r="J97" s="399"/>
      <c r="K97" s="70">
        <f>M97</f>
        <v>0</v>
      </c>
      <c r="L97" s="64"/>
      <c r="M97" s="78">
        <f>SUM(M71:M96)</f>
        <v>0</v>
      </c>
    </row>
    <row r="98" spans="1:13" ht="23.55" customHeight="1" thickBot="1" x14ac:dyDescent="0.35">
      <c r="B98" s="390" t="s">
        <v>129</v>
      </c>
      <c r="C98" s="391"/>
      <c r="D98" s="391"/>
      <c r="E98" s="391"/>
      <c r="F98" s="391"/>
      <c r="G98" s="391"/>
      <c r="H98" s="392"/>
      <c r="I98" s="393">
        <f>I97+H68+H55+H41+H26</f>
        <v>0</v>
      </c>
      <c r="J98" s="394"/>
      <c r="K98" s="70">
        <f>K97+K68+K55+K41+K26</f>
        <v>0</v>
      </c>
      <c r="L98" s="64"/>
    </row>
    <row r="100" spans="1:13" ht="15" thickBot="1" x14ac:dyDescent="0.35"/>
    <row r="101" spans="1:13" ht="37.950000000000003" customHeight="1" thickBot="1" x14ac:dyDescent="0.35">
      <c r="A101" s="58"/>
      <c r="B101" s="385" t="s">
        <v>131</v>
      </c>
      <c r="C101" s="386"/>
      <c r="D101" s="386"/>
      <c r="E101" s="386"/>
      <c r="F101" s="386"/>
      <c r="G101" s="386"/>
      <c r="H101" s="387"/>
    </row>
    <row r="102" spans="1:13" ht="37.950000000000003" customHeight="1" thickBot="1" x14ac:dyDescent="0.35">
      <c r="A102" s="58"/>
      <c r="B102" s="243" t="s">
        <v>107</v>
      </c>
      <c r="C102" s="244"/>
      <c r="D102" s="244"/>
      <c r="E102" s="244"/>
      <c r="F102" s="244"/>
      <c r="G102" s="244"/>
      <c r="H102" s="245"/>
      <c r="I102" s="246" t="s">
        <v>108</v>
      </c>
      <c r="J102" s="246"/>
      <c r="K102" s="37" t="s">
        <v>109</v>
      </c>
      <c r="L102" s="38" t="s">
        <v>110</v>
      </c>
    </row>
    <row r="103" spans="1:13" ht="34.799999999999997" thickBot="1" x14ac:dyDescent="0.35">
      <c r="A103" s="62" t="s">
        <v>132</v>
      </c>
      <c r="B103" s="382"/>
      <c r="C103" s="382"/>
      <c r="D103" s="382"/>
      <c r="E103" s="382"/>
      <c r="F103" s="382"/>
      <c r="G103" s="382"/>
      <c r="H103" s="382"/>
      <c r="I103" s="388">
        <v>0</v>
      </c>
      <c r="J103" s="389"/>
      <c r="K103" s="66"/>
      <c r="L103" s="64"/>
      <c r="M103" s="67">
        <f>IF(K103="",I103,K103)</f>
        <v>0</v>
      </c>
    </row>
    <row r="104" spans="1:13" x14ac:dyDescent="0.3">
      <c r="A104" s="350" t="s">
        <v>133</v>
      </c>
      <c r="B104" s="352" t="s">
        <v>135</v>
      </c>
      <c r="C104" s="353"/>
      <c r="D104" s="354"/>
      <c r="E104" s="354"/>
      <c r="F104" s="354"/>
      <c r="G104" s="354"/>
      <c r="H104" s="355"/>
      <c r="I104" s="316">
        <v>0</v>
      </c>
      <c r="J104" s="317"/>
      <c r="K104" s="59"/>
      <c r="L104" s="308"/>
      <c r="M104" s="67">
        <f>IF(K104="",I104,K104)</f>
        <v>0</v>
      </c>
    </row>
    <row r="105" spans="1:13" x14ac:dyDescent="0.3">
      <c r="A105" s="351"/>
      <c r="B105" s="357" t="s">
        <v>136</v>
      </c>
      <c r="C105" s="358"/>
      <c r="D105" s="358"/>
      <c r="E105" s="358"/>
      <c r="F105" s="358"/>
      <c r="G105" s="358"/>
      <c r="H105" s="359"/>
      <c r="I105" s="322">
        <v>0</v>
      </c>
      <c r="J105" s="323"/>
      <c r="K105" s="60"/>
      <c r="L105" s="309"/>
      <c r="M105" s="67">
        <f t="shared" ref="M105:M109" si="9">IF(K105="",I105,K105)</f>
        <v>0</v>
      </c>
    </row>
    <row r="106" spans="1:13" x14ac:dyDescent="0.3">
      <c r="A106" s="351"/>
      <c r="B106" s="357" t="s">
        <v>137</v>
      </c>
      <c r="C106" s="358"/>
      <c r="D106" s="358"/>
      <c r="E106" s="358"/>
      <c r="F106" s="358"/>
      <c r="G106" s="358"/>
      <c r="H106" s="359"/>
      <c r="I106" s="322">
        <v>0</v>
      </c>
      <c r="J106" s="323"/>
      <c r="K106" s="60"/>
      <c r="L106" s="309"/>
      <c r="M106" s="67">
        <f t="shared" si="9"/>
        <v>0</v>
      </c>
    </row>
    <row r="107" spans="1:13" x14ac:dyDescent="0.3">
      <c r="A107" s="360" t="s">
        <v>134</v>
      </c>
      <c r="B107" s="362" t="s">
        <v>138</v>
      </c>
      <c r="C107" s="363"/>
      <c r="D107" s="363"/>
      <c r="E107" s="363"/>
      <c r="F107" s="363"/>
      <c r="G107" s="363"/>
      <c r="H107" s="364"/>
      <c r="I107" s="322">
        <v>0</v>
      </c>
      <c r="J107" s="323"/>
      <c r="K107" s="60"/>
      <c r="L107" s="309"/>
      <c r="M107" s="67">
        <f t="shared" si="9"/>
        <v>0</v>
      </c>
    </row>
    <row r="108" spans="1:13" x14ac:dyDescent="0.3">
      <c r="A108" s="360"/>
      <c r="B108" s="373" t="s">
        <v>139</v>
      </c>
      <c r="C108" s="374"/>
      <c r="D108" s="374"/>
      <c r="E108" s="374"/>
      <c r="F108" s="374"/>
      <c r="G108" s="374"/>
      <c r="H108" s="374"/>
      <c r="I108" s="343">
        <v>0</v>
      </c>
      <c r="J108" s="323"/>
      <c r="K108" s="60"/>
      <c r="L108" s="309"/>
      <c r="M108" s="67">
        <f t="shared" si="9"/>
        <v>0</v>
      </c>
    </row>
    <row r="109" spans="1:13" ht="15" thickBot="1" x14ac:dyDescent="0.35">
      <c r="A109" s="360"/>
      <c r="B109" s="375" t="s">
        <v>140</v>
      </c>
      <c r="C109" s="376"/>
      <c r="D109" s="377"/>
      <c r="E109" s="378"/>
      <c r="F109" s="378"/>
      <c r="G109" s="378"/>
      <c r="H109" s="379"/>
      <c r="I109" s="380">
        <v>0</v>
      </c>
      <c r="J109" s="381"/>
      <c r="K109" s="71"/>
      <c r="L109" s="309"/>
      <c r="M109" s="67">
        <f t="shared" si="9"/>
        <v>0</v>
      </c>
    </row>
    <row r="110" spans="1:13" ht="15" thickBot="1" x14ac:dyDescent="0.35">
      <c r="A110" s="360"/>
      <c r="B110" s="99"/>
      <c r="C110" s="100"/>
      <c r="D110" s="100"/>
      <c r="E110" s="371" t="s">
        <v>141</v>
      </c>
      <c r="F110" s="371"/>
      <c r="G110" s="371"/>
      <c r="H110" s="372"/>
      <c r="I110" s="369">
        <f>SUM(I104:J109)</f>
        <v>0</v>
      </c>
      <c r="J110" s="370"/>
      <c r="K110" s="72">
        <f>SUM(K104:K109)</f>
        <v>0</v>
      </c>
      <c r="L110" s="356"/>
      <c r="M110" s="67">
        <f>SUM(M104:M109)</f>
        <v>0</v>
      </c>
    </row>
    <row r="111" spans="1:13" ht="15" thickBot="1" x14ac:dyDescent="0.35">
      <c r="A111" s="361"/>
      <c r="B111" s="420" t="s">
        <v>142</v>
      </c>
      <c r="C111" s="421"/>
      <c r="D111" s="421"/>
      <c r="E111" s="421"/>
      <c r="F111" s="421"/>
      <c r="G111" s="421"/>
      <c r="H111" s="422"/>
      <c r="I111" s="423">
        <f>SUM(I110+I103)</f>
        <v>0</v>
      </c>
      <c r="J111" s="424"/>
      <c r="K111" s="121">
        <f>SUM(K103+K110)</f>
        <v>0</v>
      </c>
      <c r="L111" s="335"/>
      <c r="M111" s="67">
        <f>M110+M103</f>
        <v>0</v>
      </c>
    </row>
    <row r="112" spans="1:13" ht="25.95" customHeight="1" thickBot="1" x14ac:dyDescent="0.35">
      <c r="D112" s="367" t="s">
        <v>19</v>
      </c>
      <c r="E112" s="367"/>
      <c r="F112" s="367"/>
      <c r="G112" s="367"/>
      <c r="H112" s="367"/>
      <c r="I112" s="368" t="s">
        <v>20</v>
      </c>
      <c r="J112" s="368"/>
      <c r="K112" s="368"/>
      <c r="L112" s="368"/>
    </row>
    <row r="113" spans="1:13" ht="24" customHeight="1" thickBot="1" x14ac:dyDescent="0.35">
      <c r="B113" s="390" t="s">
        <v>130</v>
      </c>
      <c r="C113" s="391"/>
      <c r="D113" s="391"/>
      <c r="E113" s="391"/>
      <c r="F113" s="391"/>
      <c r="G113" s="391"/>
      <c r="H113" s="392"/>
      <c r="I113" s="393">
        <f>I111+I98</f>
        <v>0</v>
      </c>
      <c r="J113" s="394"/>
      <c r="K113" s="70">
        <f>K111+K98</f>
        <v>0</v>
      </c>
      <c r="L113" s="73"/>
    </row>
    <row r="117" spans="1:13" ht="29.55" customHeight="1" thickBot="1" x14ac:dyDescent="0.35">
      <c r="B117" s="365" t="s">
        <v>143</v>
      </c>
      <c r="C117" s="366"/>
      <c r="D117" s="366"/>
      <c r="E117" s="366"/>
      <c r="F117" s="366"/>
      <c r="G117" s="366"/>
      <c r="H117" s="366"/>
      <c r="I117" s="366"/>
      <c r="J117" s="366"/>
    </row>
    <row r="118" spans="1:13" ht="34.5" customHeight="1" thickBot="1" x14ac:dyDescent="0.35">
      <c r="B118" s="243" t="s">
        <v>107</v>
      </c>
      <c r="C118" s="244"/>
      <c r="D118" s="244"/>
      <c r="E118" s="244"/>
      <c r="F118" s="244"/>
      <c r="G118" s="244"/>
      <c r="H118" s="245"/>
      <c r="I118" s="246" t="s">
        <v>108</v>
      </c>
      <c r="J118" s="246"/>
      <c r="K118" s="37" t="s">
        <v>109</v>
      </c>
      <c r="L118" s="38" t="s">
        <v>110</v>
      </c>
    </row>
    <row r="119" spans="1:13" ht="17.55" customHeight="1" x14ac:dyDescent="0.3">
      <c r="A119" s="310" t="s">
        <v>144</v>
      </c>
      <c r="B119" s="313"/>
      <c r="C119" s="314"/>
      <c r="D119" s="314"/>
      <c r="E119" s="314"/>
      <c r="F119" s="314"/>
      <c r="G119" s="314"/>
      <c r="H119" s="315"/>
      <c r="I119" s="316">
        <v>0</v>
      </c>
      <c r="J119" s="317"/>
      <c r="K119" s="59"/>
      <c r="L119" s="308"/>
      <c r="M119" s="67">
        <f>IF(K119="",I119,K119)</f>
        <v>0</v>
      </c>
    </row>
    <row r="120" spans="1:13" ht="17.55" customHeight="1" x14ac:dyDescent="0.3">
      <c r="A120" s="311"/>
      <c r="B120" s="319"/>
      <c r="C120" s="320"/>
      <c r="D120" s="320"/>
      <c r="E120" s="320"/>
      <c r="F120" s="320"/>
      <c r="G120" s="320"/>
      <c r="H120" s="321"/>
      <c r="I120" s="322">
        <v>0</v>
      </c>
      <c r="J120" s="323"/>
      <c r="K120" s="60"/>
      <c r="L120" s="309"/>
      <c r="M120" s="67">
        <f t="shared" ref="M120:M162" si="10">IF(K120="",I120,K120)</f>
        <v>0</v>
      </c>
    </row>
    <row r="121" spans="1:13" ht="17.55" customHeight="1" x14ac:dyDescent="0.3">
      <c r="A121" s="311"/>
      <c r="B121" s="319"/>
      <c r="C121" s="320"/>
      <c r="D121" s="320"/>
      <c r="E121" s="320"/>
      <c r="F121" s="320"/>
      <c r="G121" s="320"/>
      <c r="H121" s="321"/>
      <c r="I121" s="322">
        <v>0</v>
      </c>
      <c r="J121" s="323"/>
      <c r="K121" s="60"/>
      <c r="L121" s="309"/>
      <c r="M121" s="67">
        <f t="shared" si="10"/>
        <v>0</v>
      </c>
    </row>
    <row r="122" spans="1:13" ht="17.55" customHeight="1" thickBot="1" x14ac:dyDescent="0.35">
      <c r="A122" s="312"/>
      <c r="B122" s="327"/>
      <c r="C122" s="328"/>
      <c r="D122" s="328"/>
      <c r="E122" s="328"/>
      <c r="F122" s="328"/>
      <c r="G122" s="328"/>
      <c r="H122" s="329"/>
      <c r="I122" s="330">
        <v>0</v>
      </c>
      <c r="J122" s="331"/>
      <c r="K122" s="61"/>
      <c r="L122" s="318"/>
      <c r="M122" s="67">
        <f t="shared" si="10"/>
        <v>0</v>
      </c>
    </row>
    <row r="123" spans="1:13" ht="17.55" customHeight="1" x14ac:dyDescent="0.3">
      <c r="A123" s="310" t="s">
        <v>145</v>
      </c>
      <c r="B123" s="313"/>
      <c r="C123" s="314"/>
      <c r="D123" s="314"/>
      <c r="E123" s="314"/>
      <c r="F123" s="314"/>
      <c r="G123" s="314"/>
      <c r="H123" s="315"/>
      <c r="I123" s="316">
        <v>0</v>
      </c>
      <c r="J123" s="317"/>
      <c r="K123" s="59"/>
      <c r="L123" s="308"/>
      <c r="M123" s="67">
        <f t="shared" si="10"/>
        <v>0</v>
      </c>
    </row>
    <row r="124" spans="1:13" ht="17.55" customHeight="1" x14ac:dyDescent="0.3">
      <c r="A124" s="311"/>
      <c r="B124" s="319"/>
      <c r="C124" s="320"/>
      <c r="D124" s="320"/>
      <c r="E124" s="320"/>
      <c r="F124" s="320"/>
      <c r="G124" s="320"/>
      <c r="H124" s="321"/>
      <c r="I124" s="322">
        <v>0</v>
      </c>
      <c r="J124" s="323"/>
      <c r="K124" s="60"/>
      <c r="L124" s="309"/>
      <c r="M124" s="67">
        <f t="shared" si="10"/>
        <v>0</v>
      </c>
    </row>
    <row r="125" spans="1:13" ht="17.55" customHeight="1" x14ac:dyDescent="0.3">
      <c r="A125" s="311"/>
      <c r="B125" s="319"/>
      <c r="C125" s="320"/>
      <c r="D125" s="320"/>
      <c r="E125" s="320"/>
      <c r="F125" s="320"/>
      <c r="G125" s="320"/>
      <c r="H125" s="321"/>
      <c r="I125" s="322">
        <v>0</v>
      </c>
      <c r="J125" s="323"/>
      <c r="K125" s="60"/>
      <c r="L125" s="309"/>
      <c r="M125" s="67">
        <f t="shared" si="10"/>
        <v>0</v>
      </c>
    </row>
    <row r="126" spans="1:13" ht="17.55" customHeight="1" thickBot="1" x14ac:dyDescent="0.35">
      <c r="A126" s="312"/>
      <c r="B126" s="327"/>
      <c r="C126" s="328"/>
      <c r="D126" s="328"/>
      <c r="E126" s="328"/>
      <c r="F126" s="328"/>
      <c r="G126" s="328"/>
      <c r="H126" s="329"/>
      <c r="I126" s="330">
        <v>0</v>
      </c>
      <c r="J126" s="331"/>
      <c r="K126" s="61"/>
      <c r="L126" s="318"/>
      <c r="M126" s="67">
        <f t="shared" si="10"/>
        <v>0</v>
      </c>
    </row>
    <row r="127" spans="1:13" ht="17.55" customHeight="1" x14ac:dyDescent="0.3">
      <c r="A127" s="310" t="s">
        <v>146</v>
      </c>
      <c r="B127" s="313"/>
      <c r="C127" s="314"/>
      <c r="D127" s="314"/>
      <c r="E127" s="314"/>
      <c r="F127" s="314"/>
      <c r="G127" s="314"/>
      <c r="H127" s="315"/>
      <c r="I127" s="316">
        <v>0</v>
      </c>
      <c r="J127" s="317"/>
      <c r="K127" s="59"/>
      <c r="L127" s="308"/>
      <c r="M127" s="67">
        <f t="shared" si="10"/>
        <v>0</v>
      </c>
    </row>
    <row r="128" spans="1:13" ht="17.55" customHeight="1" x14ac:dyDescent="0.3">
      <c r="A128" s="311"/>
      <c r="B128" s="319"/>
      <c r="C128" s="320"/>
      <c r="D128" s="320"/>
      <c r="E128" s="320"/>
      <c r="F128" s="320"/>
      <c r="G128" s="320"/>
      <c r="H128" s="321"/>
      <c r="I128" s="322">
        <v>0</v>
      </c>
      <c r="J128" s="323"/>
      <c r="K128" s="60"/>
      <c r="L128" s="309"/>
      <c r="M128" s="67">
        <f t="shared" si="10"/>
        <v>0</v>
      </c>
    </row>
    <row r="129" spans="1:13" ht="17.55" customHeight="1" x14ac:dyDescent="0.3">
      <c r="A129" s="311"/>
      <c r="B129" s="319"/>
      <c r="C129" s="320"/>
      <c r="D129" s="320"/>
      <c r="E129" s="320"/>
      <c r="F129" s="320"/>
      <c r="G129" s="320"/>
      <c r="H129" s="321"/>
      <c r="I129" s="322">
        <v>0</v>
      </c>
      <c r="J129" s="323"/>
      <c r="K129" s="60"/>
      <c r="L129" s="309"/>
      <c r="M129" s="67">
        <f t="shared" si="10"/>
        <v>0</v>
      </c>
    </row>
    <row r="130" spans="1:13" ht="17.55" customHeight="1" thickBot="1" x14ac:dyDescent="0.35">
      <c r="A130" s="312"/>
      <c r="B130" s="327"/>
      <c r="C130" s="328"/>
      <c r="D130" s="328"/>
      <c r="E130" s="328"/>
      <c r="F130" s="328"/>
      <c r="G130" s="328"/>
      <c r="H130" s="329"/>
      <c r="I130" s="330">
        <v>0</v>
      </c>
      <c r="J130" s="331"/>
      <c r="K130" s="61"/>
      <c r="L130" s="318"/>
      <c r="M130" s="67">
        <f t="shared" si="10"/>
        <v>0</v>
      </c>
    </row>
    <row r="131" spans="1:13" ht="17.55" customHeight="1" x14ac:dyDescent="0.3">
      <c r="A131" s="310" t="s">
        <v>147</v>
      </c>
      <c r="B131" s="313"/>
      <c r="C131" s="314"/>
      <c r="D131" s="314"/>
      <c r="E131" s="314"/>
      <c r="F131" s="314"/>
      <c r="G131" s="314"/>
      <c r="H131" s="315"/>
      <c r="I131" s="316">
        <v>0</v>
      </c>
      <c r="J131" s="317"/>
      <c r="K131" s="59"/>
      <c r="L131" s="308"/>
      <c r="M131" s="67">
        <f t="shared" si="10"/>
        <v>0</v>
      </c>
    </row>
    <row r="132" spans="1:13" ht="17.55" customHeight="1" x14ac:dyDescent="0.3">
      <c r="A132" s="311"/>
      <c r="B132" s="319"/>
      <c r="C132" s="320"/>
      <c r="D132" s="320"/>
      <c r="E132" s="320"/>
      <c r="F132" s="320"/>
      <c r="G132" s="320"/>
      <c r="H132" s="321"/>
      <c r="I132" s="322">
        <v>0</v>
      </c>
      <c r="J132" s="323"/>
      <c r="K132" s="60"/>
      <c r="L132" s="309"/>
      <c r="M132" s="67">
        <f t="shared" si="10"/>
        <v>0</v>
      </c>
    </row>
    <row r="133" spans="1:13" ht="17.55" customHeight="1" x14ac:dyDescent="0.3">
      <c r="A133" s="311"/>
      <c r="B133" s="319"/>
      <c r="C133" s="320"/>
      <c r="D133" s="320"/>
      <c r="E133" s="320"/>
      <c r="F133" s="320"/>
      <c r="G133" s="320"/>
      <c r="H133" s="321"/>
      <c r="I133" s="322">
        <v>0</v>
      </c>
      <c r="J133" s="323"/>
      <c r="K133" s="60"/>
      <c r="L133" s="309"/>
      <c r="M133" s="67">
        <f t="shared" si="10"/>
        <v>0</v>
      </c>
    </row>
    <row r="134" spans="1:13" ht="17.55" customHeight="1" thickBot="1" x14ac:dyDescent="0.35">
      <c r="A134" s="312"/>
      <c r="B134" s="327"/>
      <c r="C134" s="328"/>
      <c r="D134" s="328"/>
      <c r="E134" s="328"/>
      <c r="F134" s="328"/>
      <c r="G134" s="328"/>
      <c r="H134" s="329"/>
      <c r="I134" s="330">
        <v>0</v>
      </c>
      <c r="J134" s="331"/>
      <c r="K134" s="61"/>
      <c r="L134" s="318"/>
      <c r="M134" s="67">
        <f t="shared" si="10"/>
        <v>0</v>
      </c>
    </row>
    <row r="135" spans="1:13" ht="17.55" customHeight="1" x14ac:dyDescent="0.3">
      <c r="A135" s="310" t="s">
        <v>148</v>
      </c>
      <c r="B135" s="313"/>
      <c r="C135" s="314"/>
      <c r="D135" s="314"/>
      <c r="E135" s="314"/>
      <c r="F135" s="314"/>
      <c r="G135" s="314"/>
      <c r="H135" s="315"/>
      <c r="I135" s="316">
        <v>0</v>
      </c>
      <c r="J135" s="317"/>
      <c r="K135" s="59"/>
      <c r="L135" s="308"/>
      <c r="M135" s="67">
        <f t="shared" si="10"/>
        <v>0</v>
      </c>
    </row>
    <row r="136" spans="1:13" ht="17.55" customHeight="1" x14ac:dyDescent="0.3">
      <c r="A136" s="311"/>
      <c r="B136" s="319"/>
      <c r="C136" s="320"/>
      <c r="D136" s="320"/>
      <c r="E136" s="320"/>
      <c r="F136" s="320"/>
      <c r="G136" s="320"/>
      <c r="H136" s="321"/>
      <c r="I136" s="322">
        <v>0</v>
      </c>
      <c r="J136" s="323"/>
      <c r="K136" s="60"/>
      <c r="L136" s="309"/>
      <c r="M136" s="67">
        <f t="shared" si="10"/>
        <v>0</v>
      </c>
    </row>
    <row r="137" spans="1:13" ht="17.55" customHeight="1" x14ac:dyDescent="0.3">
      <c r="A137" s="311"/>
      <c r="B137" s="319"/>
      <c r="C137" s="320"/>
      <c r="D137" s="320"/>
      <c r="E137" s="320"/>
      <c r="F137" s="320"/>
      <c r="G137" s="320"/>
      <c r="H137" s="321"/>
      <c r="I137" s="322">
        <v>0</v>
      </c>
      <c r="J137" s="323"/>
      <c r="K137" s="60"/>
      <c r="L137" s="309"/>
      <c r="M137" s="67">
        <f t="shared" si="10"/>
        <v>0</v>
      </c>
    </row>
    <row r="138" spans="1:13" ht="17.55" customHeight="1" thickBot="1" x14ac:dyDescent="0.35">
      <c r="A138" s="312"/>
      <c r="B138" s="327"/>
      <c r="C138" s="328"/>
      <c r="D138" s="328"/>
      <c r="E138" s="328"/>
      <c r="F138" s="328"/>
      <c r="G138" s="328"/>
      <c r="H138" s="329"/>
      <c r="I138" s="330">
        <v>0</v>
      </c>
      <c r="J138" s="331"/>
      <c r="K138" s="61"/>
      <c r="L138" s="318"/>
      <c r="M138" s="67">
        <f t="shared" si="10"/>
        <v>0</v>
      </c>
    </row>
    <row r="139" spans="1:13" ht="17.55" customHeight="1" x14ac:dyDescent="0.3">
      <c r="A139" s="310" t="s">
        <v>149</v>
      </c>
      <c r="B139" s="313"/>
      <c r="C139" s="314"/>
      <c r="D139" s="314"/>
      <c r="E139" s="314"/>
      <c r="F139" s="314"/>
      <c r="G139" s="314"/>
      <c r="H139" s="315"/>
      <c r="I139" s="316">
        <v>0</v>
      </c>
      <c r="J139" s="317"/>
      <c r="K139" s="59"/>
      <c r="L139" s="308"/>
      <c r="M139" s="67">
        <f t="shared" si="10"/>
        <v>0</v>
      </c>
    </row>
    <row r="140" spans="1:13" ht="17.55" customHeight="1" x14ac:dyDescent="0.3">
      <c r="A140" s="311"/>
      <c r="B140" s="319"/>
      <c r="C140" s="320"/>
      <c r="D140" s="320"/>
      <c r="E140" s="320"/>
      <c r="F140" s="320"/>
      <c r="G140" s="320"/>
      <c r="H140" s="321"/>
      <c r="I140" s="322">
        <v>0</v>
      </c>
      <c r="J140" s="323"/>
      <c r="K140" s="60"/>
      <c r="L140" s="309"/>
      <c r="M140" s="67">
        <f t="shared" si="10"/>
        <v>0</v>
      </c>
    </row>
    <row r="141" spans="1:13" ht="17.55" customHeight="1" x14ac:dyDescent="0.3">
      <c r="A141" s="311"/>
      <c r="B141" s="319"/>
      <c r="C141" s="320"/>
      <c r="D141" s="320"/>
      <c r="E141" s="320"/>
      <c r="F141" s="320"/>
      <c r="G141" s="320"/>
      <c r="H141" s="321"/>
      <c r="I141" s="322">
        <v>0</v>
      </c>
      <c r="J141" s="323"/>
      <c r="K141" s="60"/>
      <c r="L141" s="309"/>
      <c r="M141" s="67">
        <f t="shared" si="10"/>
        <v>0</v>
      </c>
    </row>
    <row r="142" spans="1:13" ht="17.55" customHeight="1" thickBot="1" x14ac:dyDescent="0.35">
      <c r="A142" s="312"/>
      <c r="B142" s="327"/>
      <c r="C142" s="328"/>
      <c r="D142" s="328"/>
      <c r="E142" s="328"/>
      <c r="F142" s="328"/>
      <c r="G142" s="328"/>
      <c r="H142" s="329"/>
      <c r="I142" s="330">
        <v>0</v>
      </c>
      <c r="J142" s="331"/>
      <c r="K142" s="61"/>
      <c r="L142" s="318"/>
      <c r="M142" s="67">
        <f t="shared" si="10"/>
        <v>0</v>
      </c>
    </row>
    <row r="143" spans="1:13" ht="17.55" customHeight="1" x14ac:dyDescent="0.3">
      <c r="A143" s="310" t="s">
        <v>150</v>
      </c>
      <c r="B143" s="313"/>
      <c r="C143" s="314"/>
      <c r="D143" s="314"/>
      <c r="E143" s="314"/>
      <c r="F143" s="314"/>
      <c r="G143" s="314"/>
      <c r="H143" s="315"/>
      <c r="I143" s="316">
        <v>0</v>
      </c>
      <c r="J143" s="317"/>
      <c r="K143" s="59"/>
      <c r="L143" s="308"/>
      <c r="M143" s="67">
        <f t="shared" si="10"/>
        <v>0</v>
      </c>
    </row>
    <row r="144" spans="1:13" ht="17.55" customHeight="1" x14ac:dyDescent="0.3">
      <c r="A144" s="311"/>
      <c r="B144" s="319"/>
      <c r="C144" s="320"/>
      <c r="D144" s="320"/>
      <c r="E144" s="320"/>
      <c r="F144" s="320"/>
      <c r="G144" s="320"/>
      <c r="H144" s="321"/>
      <c r="I144" s="322">
        <v>0</v>
      </c>
      <c r="J144" s="323"/>
      <c r="K144" s="60"/>
      <c r="L144" s="309"/>
      <c r="M144" s="67">
        <f t="shared" si="10"/>
        <v>0</v>
      </c>
    </row>
    <row r="145" spans="1:13" ht="17.55" customHeight="1" x14ac:dyDescent="0.3">
      <c r="A145" s="311"/>
      <c r="B145" s="319"/>
      <c r="C145" s="320"/>
      <c r="D145" s="320"/>
      <c r="E145" s="320"/>
      <c r="F145" s="320"/>
      <c r="G145" s="320"/>
      <c r="H145" s="321"/>
      <c r="I145" s="322">
        <v>0</v>
      </c>
      <c r="J145" s="323"/>
      <c r="K145" s="60"/>
      <c r="L145" s="309"/>
      <c r="M145" s="67">
        <f t="shared" si="10"/>
        <v>0</v>
      </c>
    </row>
    <row r="146" spans="1:13" ht="17.55" customHeight="1" thickBot="1" x14ac:dyDescent="0.35">
      <c r="A146" s="312"/>
      <c r="B146" s="327"/>
      <c r="C146" s="328"/>
      <c r="D146" s="328"/>
      <c r="E146" s="328"/>
      <c r="F146" s="328"/>
      <c r="G146" s="328"/>
      <c r="H146" s="329"/>
      <c r="I146" s="330">
        <v>0</v>
      </c>
      <c r="J146" s="331"/>
      <c r="K146" s="61"/>
      <c r="L146" s="318"/>
      <c r="M146" s="67">
        <f t="shared" si="10"/>
        <v>0</v>
      </c>
    </row>
    <row r="147" spans="1:13" ht="17.55" customHeight="1" x14ac:dyDescent="0.3">
      <c r="A147" s="310" t="s">
        <v>151</v>
      </c>
      <c r="B147" s="313"/>
      <c r="C147" s="314"/>
      <c r="D147" s="314"/>
      <c r="E147" s="314"/>
      <c r="F147" s="314"/>
      <c r="G147" s="314"/>
      <c r="H147" s="315"/>
      <c r="I147" s="316">
        <v>0</v>
      </c>
      <c r="J147" s="317"/>
      <c r="K147" s="59"/>
      <c r="L147" s="308"/>
      <c r="M147" s="67">
        <f t="shared" si="10"/>
        <v>0</v>
      </c>
    </row>
    <row r="148" spans="1:13" ht="17.55" customHeight="1" x14ac:dyDescent="0.3">
      <c r="A148" s="311"/>
      <c r="B148" s="319"/>
      <c r="C148" s="320"/>
      <c r="D148" s="320"/>
      <c r="E148" s="320"/>
      <c r="F148" s="320"/>
      <c r="G148" s="320"/>
      <c r="H148" s="321"/>
      <c r="I148" s="322">
        <v>0</v>
      </c>
      <c r="J148" s="323"/>
      <c r="K148" s="60"/>
      <c r="L148" s="309"/>
      <c r="M148" s="67">
        <f t="shared" si="10"/>
        <v>0</v>
      </c>
    </row>
    <row r="149" spans="1:13" ht="17.55" customHeight="1" x14ac:dyDescent="0.3">
      <c r="A149" s="311"/>
      <c r="B149" s="319"/>
      <c r="C149" s="320"/>
      <c r="D149" s="320"/>
      <c r="E149" s="320"/>
      <c r="F149" s="320"/>
      <c r="G149" s="320"/>
      <c r="H149" s="321"/>
      <c r="I149" s="322">
        <v>0</v>
      </c>
      <c r="J149" s="323"/>
      <c r="K149" s="60"/>
      <c r="L149" s="309"/>
      <c r="M149" s="67">
        <f t="shared" si="10"/>
        <v>0</v>
      </c>
    </row>
    <row r="150" spans="1:13" ht="17.55" customHeight="1" thickBot="1" x14ac:dyDescent="0.35">
      <c r="A150" s="312"/>
      <c r="B150" s="327"/>
      <c r="C150" s="328"/>
      <c r="D150" s="328"/>
      <c r="E150" s="328"/>
      <c r="F150" s="328"/>
      <c r="G150" s="328"/>
      <c r="H150" s="329"/>
      <c r="I150" s="330">
        <v>0</v>
      </c>
      <c r="J150" s="331"/>
      <c r="K150" s="61"/>
      <c r="L150" s="318"/>
      <c r="M150" s="67">
        <f t="shared" si="10"/>
        <v>0</v>
      </c>
    </row>
    <row r="151" spans="1:13" ht="17.55" customHeight="1" x14ac:dyDescent="0.3">
      <c r="A151" s="310" t="s">
        <v>152</v>
      </c>
      <c r="B151" s="313"/>
      <c r="C151" s="314"/>
      <c r="D151" s="314"/>
      <c r="E151" s="314"/>
      <c r="F151" s="314"/>
      <c r="G151" s="314"/>
      <c r="H151" s="315"/>
      <c r="I151" s="316">
        <v>0</v>
      </c>
      <c r="J151" s="317"/>
      <c r="K151" s="59"/>
      <c r="L151" s="308"/>
      <c r="M151" s="67">
        <f t="shared" si="10"/>
        <v>0</v>
      </c>
    </row>
    <row r="152" spans="1:13" ht="17.55" customHeight="1" x14ac:dyDescent="0.3">
      <c r="A152" s="311"/>
      <c r="B152" s="319"/>
      <c r="C152" s="320"/>
      <c r="D152" s="320"/>
      <c r="E152" s="320"/>
      <c r="F152" s="320"/>
      <c r="G152" s="320"/>
      <c r="H152" s="321"/>
      <c r="I152" s="322">
        <v>0</v>
      </c>
      <c r="J152" s="323"/>
      <c r="K152" s="60"/>
      <c r="L152" s="309"/>
      <c r="M152" s="67">
        <f t="shared" si="10"/>
        <v>0</v>
      </c>
    </row>
    <row r="153" spans="1:13" ht="17.55" customHeight="1" x14ac:dyDescent="0.3">
      <c r="A153" s="311"/>
      <c r="B153" s="319"/>
      <c r="C153" s="320"/>
      <c r="D153" s="320"/>
      <c r="E153" s="320"/>
      <c r="F153" s="320"/>
      <c r="G153" s="320"/>
      <c r="H153" s="321"/>
      <c r="I153" s="322">
        <v>0</v>
      </c>
      <c r="J153" s="323"/>
      <c r="K153" s="60"/>
      <c r="L153" s="309"/>
      <c r="M153" s="67">
        <f t="shared" si="10"/>
        <v>0</v>
      </c>
    </row>
    <row r="154" spans="1:13" ht="17.55" customHeight="1" thickBot="1" x14ac:dyDescent="0.35">
      <c r="A154" s="312"/>
      <c r="B154" s="327"/>
      <c r="C154" s="328"/>
      <c r="D154" s="328"/>
      <c r="E154" s="328"/>
      <c r="F154" s="328"/>
      <c r="G154" s="328"/>
      <c r="H154" s="329"/>
      <c r="I154" s="330">
        <v>0</v>
      </c>
      <c r="J154" s="331"/>
      <c r="K154" s="61"/>
      <c r="L154" s="318"/>
      <c r="M154" s="67">
        <f t="shared" si="10"/>
        <v>0</v>
      </c>
    </row>
    <row r="155" spans="1:13" ht="17.55" customHeight="1" x14ac:dyDescent="0.3">
      <c r="A155" s="310" t="s">
        <v>153</v>
      </c>
      <c r="B155" s="313"/>
      <c r="C155" s="314"/>
      <c r="D155" s="314"/>
      <c r="E155" s="314"/>
      <c r="F155" s="314"/>
      <c r="G155" s="314"/>
      <c r="H155" s="315"/>
      <c r="I155" s="316">
        <v>0</v>
      </c>
      <c r="J155" s="317"/>
      <c r="K155" s="59"/>
      <c r="L155" s="308"/>
      <c r="M155" s="67">
        <f t="shared" si="10"/>
        <v>0</v>
      </c>
    </row>
    <row r="156" spans="1:13" ht="17.55" customHeight="1" x14ac:dyDescent="0.3">
      <c r="A156" s="311"/>
      <c r="B156" s="319"/>
      <c r="C156" s="320"/>
      <c r="D156" s="320"/>
      <c r="E156" s="320"/>
      <c r="F156" s="320"/>
      <c r="G156" s="320"/>
      <c r="H156" s="321"/>
      <c r="I156" s="322">
        <v>0</v>
      </c>
      <c r="J156" s="323"/>
      <c r="K156" s="60"/>
      <c r="L156" s="309"/>
      <c r="M156" s="67">
        <f t="shared" si="10"/>
        <v>0</v>
      </c>
    </row>
    <row r="157" spans="1:13" ht="17.55" customHeight="1" x14ac:dyDescent="0.3">
      <c r="A157" s="311"/>
      <c r="B157" s="319"/>
      <c r="C157" s="320"/>
      <c r="D157" s="320"/>
      <c r="E157" s="320"/>
      <c r="F157" s="320"/>
      <c r="G157" s="320"/>
      <c r="H157" s="321"/>
      <c r="I157" s="322">
        <v>0</v>
      </c>
      <c r="J157" s="323"/>
      <c r="K157" s="60"/>
      <c r="L157" s="309"/>
      <c r="M157" s="67">
        <f t="shared" si="10"/>
        <v>0</v>
      </c>
    </row>
    <row r="158" spans="1:13" ht="17.55" customHeight="1" thickBot="1" x14ac:dyDescent="0.35">
      <c r="A158" s="312"/>
      <c r="B158" s="327"/>
      <c r="C158" s="328"/>
      <c r="D158" s="328"/>
      <c r="E158" s="328"/>
      <c r="F158" s="328"/>
      <c r="G158" s="328"/>
      <c r="H158" s="329"/>
      <c r="I158" s="330">
        <v>0</v>
      </c>
      <c r="J158" s="331"/>
      <c r="K158" s="61"/>
      <c r="L158" s="318"/>
      <c r="M158" s="67">
        <f t="shared" si="10"/>
        <v>0</v>
      </c>
    </row>
    <row r="159" spans="1:13" ht="17.55" customHeight="1" x14ac:dyDescent="0.3">
      <c r="A159" s="310" t="s">
        <v>154</v>
      </c>
      <c r="B159" s="313"/>
      <c r="C159" s="314"/>
      <c r="D159" s="314"/>
      <c r="E159" s="314"/>
      <c r="F159" s="314"/>
      <c r="G159" s="314"/>
      <c r="H159" s="315"/>
      <c r="I159" s="316">
        <v>0</v>
      </c>
      <c r="J159" s="317"/>
      <c r="K159" s="59"/>
      <c r="L159" s="308"/>
      <c r="M159" s="67">
        <f t="shared" si="10"/>
        <v>0</v>
      </c>
    </row>
    <row r="160" spans="1:13" ht="17.55" customHeight="1" x14ac:dyDescent="0.3">
      <c r="A160" s="311"/>
      <c r="B160" s="319"/>
      <c r="C160" s="320"/>
      <c r="D160" s="320"/>
      <c r="E160" s="320"/>
      <c r="F160" s="320"/>
      <c r="G160" s="320"/>
      <c r="H160" s="321"/>
      <c r="I160" s="322">
        <v>0</v>
      </c>
      <c r="J160" s="323"/>
      <c r="K160" s="60"/>
      <c r="L160" s="309"/>
      <c r="M160" s="67">
        <f t="shared" si="10"/>
        <v>0</v>
      </c>
    </row>
    <row r="161" spans="1:14" ht="17.55" customHeight="1" x14ac:dyDescent="0.3">
      <c r="A161" s="311"/>
      <c r="B161" s="319"/>
      <c r="C161" s="320"/>
      <c r="D161" s="320"/>
      <c r="E161" s="320"/>
      <c r="F161" s="320"/>
      <c r="G161" s="320"/>
      <c r="H161" s="321"/>
      <c r="I161" s="322">
        <v>0</v>
      </c>
      <c r="J161" s="323"/>
      <c r="K161" s="60"/>
      <c r="L161" s="309"/>
      <c r="M161" s="67">
        <f t="shared" si="10"/>
        <v>0</v>
      </c>
    </row>
    <row r="162" spans="1:14" ht="17.55" customHeight="1" thickBot="1" x14ac:dyDescent="0.35">
      <c r="A162" s="312"/>
      <c r="B162" s="414"/>
      <c r="C162" s="415"/>
      <c r="D162" s="415"/>
      <c r="E162" s="415"/>
      <c r="F162" s="415"/>
      <c r="G162" s="415"/>
      <c r="H162" s="416"/>
      <c r="I162" s="330">
        <v>0</v>
      </c>
      <c r="J162" s="331"/>
      <c r="K162" s="61"/>
      <c r="L162" s="318"/>
      <c r="M162" s="67">
        <f t="shared" si="10"/>
        <v>0</v>
      </c>
    </row>
    <row r="163" spans="1:14" ht="17.55" customHeight="1" x14ac:dyDescent="0.3">
      <c r="A163" s="310" t="s">
        <v>155</v>
      </c>
      <c r="B163" s="313"/>
      <c r="C163" s="314"/>
      <c r="D163" s="314"/>
      <c r="E163" s="314"/>
      <c r="F163" s="314"/>
      <c r="G163" s="314"/>
      <c r="H163" s="315"/>
      <c r="I163" s="316">
        <v>0</v>
      </c>
      <c r="J163" s="317"/>
      <c r="K163" s="59"/>
      <c r="L163" s="308"/>
      <c r="M163" s="67">
        <f t="shared" ref="M163:M166" si="11">IF(K163="",I163,K163)</f>
        <v>0</v>
      </c>
    </row>
    <row r="164" spans="1:14" ht="17.55" customHeight="1" x14ac:dyDescent="0.3">
      <c r="A164" s="311"/>
      <c r="B164" s="319"/>
      <c r="C164" s="320"/>
      <c r="D164" s="320"/>
      <c r="E164" s="320"/>
      <c r="F164" s="320"/>
      <c r="G164" s="320"/>
      <c r="H164" s="321"/>
      <c r="I164" s="322">
        <v>0</v>
      </c>
      <c r="J164" s="323"/>
      <c r="K164" s="60"/>
      <c r="L164" s="309"/>
      <c r="M164" s="67">
        <f t="shared" si="11"/>
        <v>0</v>
      </c>
    </row>
    <row r="165" spans="1:14" ht="17.55" customHeight="1" x14ac:dyDescent="0.3">
      <c r="A165" s="311"/>
      <c r="B165" s="319"/>
      <c r="C165" s="320"/>
      <c r="D165" s="320"/>
      <c r="E165" s="320"/>
      <c r="F165" s="320"/>
      <c r="G165" s="320"/>
      <c r="H165" s="321"/>
      <c r="I165" s="322">
        <v>0</v>
      </c>
      <c r="J165" s="323"/>
      <c r="K165" s="60"/>
      <c r="L165" s="309"/>
      <c r="M165" s="67">
        <f t="shared" si="11"/>
        <v>0</v>
      </c>
    </row>
    <row r="166" spans="1:14" ht="17.55" customHeight="1" thickBot="1" x14ac:dyDescent="0.35">
      <c r="A166" s="312"/>
      <c r="B166" s="414"/>
      <c r="C166" s="415"/>
      <c r="D166" s="415"/>
      <c r="E166" s="415"/>
      <c r="F166" s="415"/>
      <c r="G166" s="415"/>
      <c r="H166" s="416"/>
      <c r="I166" s="330">
        <v>0</v>
      </c>
      <c r="J166" s="331"/>
      <c r="K166" s="61"/>
      <c r="L166" s="318"/>
      <c r="M166" s="67">
        <f t="shared" si="11"/>
        <v>0</v>
      </c>
    </row>
    <row r="167" spans="1:14" ht="58.05" customHeight="1" thickBot="1" x14ac:dyDescent="0.35">
      <c r="A167" s="410" t="s">
        <v>156</v>
      </c>
      <c r="B167" s="411"/>
      <c r="C167" s="411"/>
      <c r="D167" s="411"/>
      <c r="E167" s="411"/>
      <c r="F167" s="411"/>
      <c r="G167" s="411"/>
      <c r="H167" s="412"/>
      <c r="I167" s="413">
        <f>IF(RVolet=1,DépCanada+DépLocal,0)</f>
        <v>0</v>
      </c>
      <c r="J167" s="370"/>
      <c r="K167" s="92"/>
      <c r="L167" s="120"/>
      <c r="M167" s="103">
        <f>IF(RVolet=1,M26+M41,0)</f>
        <v>0</v>
      </c>
      <c r="N167" s="102"/>
    </row>
    <row r="168" spans="1:14" ht="24" customHeight="1" thickBot="1" x14ac:dyDescent="0.35">
      <c r="B168" s="400" t="s">
        <v>157</v>
      </c>
      <c r="C168" s="401"/>
      <c r="D168" s="401"/>
      <c r="E168" s="401"/>
      <c r="F168" s="401"/>
      <c r="G168" s="401"/>
      <c r="H168" s="402"/>
      <c r="I168" s="403">
        <f>SUM(I119:J167)</f>
        <v>0</v>
      </c>
      <c r="J168" s="404"/>
      <c r="K168" s="75">
        <f>M168</f>
        <v>0</v>
      </c>
      <c r="L168" s="64"/>
      <c r="M168" s="68">
        <f>SUM(M119:M167)</f>
        <v>0</v>
      </c>
    </row>
    <row r="170" spans="1:14" ht="15" thickBot="1" x14ac:dyDescent="0.35"/>
    <row r="171" spans="1:14" ht="50.55" customHeight="1" thickBot="1" x14ac:dyDescent="0.35">
      <c r="B171" s="405" t="s">
        <v>158</v>
      </c>
      <c r="C171" s="406"/>
      <c r="D171" s="406"/>
      <c r="E171" s="406"/>
      <c r="F171" s="406"/>
      <c r="G171" s="406"/>
      <c r="H171" s="407"/>
      <c r="I171" s="408">
        <f>total_non_admissibles+total_admissible</f>
        <v>0</v>
      </c>
      <c r="J171" s="409"/>
      <c r="K171" s="76">
        <f>K168+K113</f>
        <v>0</v>
      </c>
      <c r="L171" s="74"/>
    </row>
    <row r="176" spans="1:14" ht="15" thickBot="1" x14ac:dyDescent="0.35"/>
    <row r="177" spans="1:3" ht="15" thickBot="1" x14ac:dyDescent="0.35">
      <c r="A177" s="248" t="s">
        <v>109</v>
      </c>
      <c r="B177" s="249"/>
      <c r="C177" s="250"/>
    </row>
    <row r="178" spans="1:3" x14ac:dyDescent="0.3">
      <c r="A178" s="274" t="s">
        <v>187</v>
      </c>
      <c r="B178" s="275"/>
      <c r="C178" s="146">
        <f>Revenus!H17</f>
        <v>0</v>
      </c>
    </row>
    <row r="179" spans="1:3" x14ac:dyDescent="0.3">
      <c r="A179" s="276" t="s">
        <v>188</v>
      </c>
      <c r="B179" s="277"/>
      <c r="C179" s="147">
        <f>K113</f>
        <v>0</v>
      </c>
    </row>
    <row r="180" spans="1:3" x14ac:dyDescent="0.3">
      <c r="A180" s="276" t="s">
        <v>189</v>
      </c>
      <c r="B180" s="277"/>
      <c r="C180" s="147">
        <f>IF(Volet=Volet1,10000,IF(Volet=Volet2,50000,0))</f>
        <v>0</v>
      </c>
    </row>
    <row r="181" spans="1:3" ht="28.05" customHeight="1" x14ac:dyDescent="0.3">
      <c r="A181" s="276" t="s">
        <v>190</v>
      </c>
      <c r="B181" s="277"/>
      <c r="C181" s="147">
        <f>C179*0.8</f>
        <v>0</v>
      </c>
    </row>
    <row r="182" spans="1:3" ht="28.5" customHeight="1" x14ac:dyDescent="0.3">
      <c r="A182" s="276" t="s">
        <v>191</v>
      </c>
      <c r="B182" s="277"/>
      <c r="C182" s="147">
        <f>SUM(Revenus!H30:H37)</f>
        <v>0</v>
      </c>
    </row>
    <row r="183" spans="1:3" ht="28.95" customHeight="1" x14ac:dyDescent="0.3">
      <c r="A183" s="276" t="s">
        <v>192</v>
      </c>
      <c r="B183" s="277"/>
      <c r="C183" s="147">
        <f>C181-C182</f>
        <v>0</v>
      </c>
    </row>
    <row r="184" spans="1:3" ht="15" thickBot="1" x14ac:dyDescent="0.35">
      <c r="A184" s="276" t="s">
        <v>193</v>
      </c>
      <c r="B184" s="277"/>
      <c r="C184" s="148">
        <f>MIN(C178,C180,C183)</f>
        <v>0</v>
      </c>
    </row>
    <row r="185" spans="1:3" ht="15" thickBot="1" x14ac:dyDescent="0.35">
      <c r="A185" s="276" t="s">
        <v>194</v>
      </c>
      <c r="B185" s="278"/>
      <c r="C185" s="149"/>
    </row>
    <row r="186" spans="1:3" ht="15" thickBot="1" x14ac:dyDescent="0.35">
      <c r="A186" s="279" t="s">
        <v>195</v>
      </c>
      <c r="B186" s="280"/>
      <c r="C186" s="150">
        <f>IF(AND(C185&gt;=70%,C185&lt;75%),C184*0.9,IF(AND(C185&gt;=65%,C185&lt;70%),C184*0.8,IF(AND(C185&gt;=60%,C185&lt;65%),C184*0.7,IF(C185&gt;=75%,C184,0))))</f>
        <v>0</v>
      </c>
    </row>
    <row r="187" spans="1:3" ht="27.45" customHeight="1" thickBot="1" x14ac:dyDescent="0.35">
      <c r="A187" s="281" t="s">
        <v>196</v>
      </c>
      <c r="B187" s="282"/>
      <c r="C187" s="151">
        <f>ROUND(C186,-1)</f>
        <v>0</v>
      </c>
    </row>
  </sheetData>
  <sheetProtection algorithmName="SHA-512" hashValue="5JLXZuD1ewzfXZHDxIsvrzm2zpHAtoN+Kr+L3hco5LP0JDC4FtXsb2w7Ew8AekGwyqktxwX5IHZ41frus68/rQ==" saltValue="crn/XO0l8CFVf6b3vhUTXA==" spinCount="100000" sheet="1" selectLockedCells="1"/>
  <mergeCells count="319">
    <mergeCell ref="N16:N18"/>
    <mergeCell ref="O16:O18"/>
    <mergeCell ref="O20:O23"/>
    <mergeCell ref="O24:O26"/>
    <mergeCell ref="L163:L166"/>
    <mergeCell ref="B164:H164"/>
    <mergeCell ref="I164:J164"/>
    <mergeCell ref="B165:H165"/>
    <mergeCell ref="I165:J165"/>
    <mergeCell ref="B166:H166"/>
    <mergeCell ref="I166:J166"/>
    <mergeCell ref="L159:L162"/>
    <mergeCell ref="B118:H118"/>
    <mergeCell ref="I118:J118"/>
    <mergeCell ref="B102:H102"/>
    <mergeCell ref="I102:J102"/>
    <mergeCell ref="B111:H111"/>
    <mergeCell ref="I111:J111"/>
    <mergeCell ref="B113:H113"/>
    <mergeCell ref="I113:J113"/>
    <mergeCell ref="I95:J95"/>
    <mergeCell ref="B87:H87"/>
    <mergeCell ref="I87:J87"/>
    <mergeCell ref="B88:H88"/>
    <mergeCell ref="B168:H168"/>
    <mergeCell ref="I168:J168"/>
    <mergeCell ref="B171:H171"/>
    <mergeCell ref="I171:J171"/>
    <mergeCell ref="A167:H167"/>
    <mergeCell ref="I167:J167"/>
    <mergeCell ref="A163:A166"/>
    <mergeCell ref="B163:H163"/>
    <mergeCell ref="A159:A162"/>
    <mergeCell ref="B159:H159"/>
    <mergeCell ref="I159:J159"/>
    <mergeCell ref="I163:J163"/>
    <mergeCell ref="B160:H160"/>
    <mergeCell ref="I160:J160"/>
    <mergeCell ref="B161:H161"/>
    <mergeCell ref="I161:J161"/>
    <mergeCell ref="B162:H162"/>
    <mergeCell ref="I162:J162"/>
    <mergeCell ref="A155:A158"/>
    <mergeCell ref="B155:H155"/>
    <mergeCell ref="I155:J155"/>
    <mergeCell ref="L155:L158"/>
    <mergeCell ref="B156:H156"/>
    <mergeCell ref="I156:J156"/>
    <mergeCell ref="B157:H157"/>
    <mergeCell ref="I157:J157"/>
    <mergeCell ref="B158:H158"/>
    <mergeCell ref="I158:J158"/>
    <mergeCell ref="A151:A154"/>
    <mergeCell ref="B151:H151"/>
    <mergeCell ref="I151:J151"/>
    <mergeCell ref="L151:L154"/>
    <mergeCell ref="B152:H152"/>
    <mergeCell ref="I152:J152"/>
    <mergeCell ref="B153:H153"/>
    <mergeCell ref="I153:J153"/>
    <mergeCell ref="B154:H154"/>
    <mergeCell ref="I154:J154"/>
    <mergeCell ref="A147:A150"/>
    <mergeCell ref="B147:H147"/>
    <mergeCell ref="I147:J147"/>
    <mergeCell ref="L147:L150"/>
    <mergeCell ref="B148:H148"/>
    <mergeCell ref="I148:J148"/>
    <mergeCell ref="B149:H149"/>
    <mergeCell ref="I149:J149"/>
    <mergeCell ref="B150:H150"/>
    <mergeCell ref="I150:J150"/>
    <mergeCell ref="A143:A146"/>
    <mergeCell ref="B143:H143"/>
    <mergeCell ref="I143:J143"/>
    <mergeCell ref="L143:L146"/>
    <mergeCell ref="B144:H144"/>
    <mergeCell ref="I144:J144"/>
    <mergeCell ref="B145:H145"/>
    <mergeCell ref="I145:J145"/>
    <mergeCell ref="B146:H146"/>
    <mergeCell ref="I146:J146"/>
    <mergeCell ref="A139:A142"/>
    <mergeCell ref="B139:H139"/>
    <mergeCell ref="I139:J139"/>
    <mergeCell ref="L139:L142"/>
    <mergeCell ref="B140:H140"/>
    <mergeCell ref="I140:J140"/>
    <mergeCell ref="B141:H141"/>
    <mergeCell ref="I141:J141"/>
    <mergeCell ref="B142:H142"/>
    <mergeCell ref="I142:J142"/>
    <mergeCell ref="A135:A138"/>
    <mergeCell ref="B135:H135"/>
    <mergeCell ref="I135:J135"/>
    <mergeCell ref="L135:L138"/>
    <mergeCell ref="B136:H136"/>
    <mergeCell ref="I136:J136"/>
    <mergeCell ref="B137:H137"/>
    <mergeCell ref="I137:J137"/>
    <mergeCell ref="B138:H138"/>
    <mergeCell ref="I138:J138"/>
    <mergeCell ref="A131:A134"/>
    <mergeCell ref="B131:H131"/>
    <mergeCell ref="I131:J131"/>
    <mergeCell ref="L131:L134"/>
    <mergeCell ref="B132:H132"/>
    <mergeCell ref="I132:J132"/>
    <mergeCell ref="B133:H133"/>
    <mergeCell ref="I133:J133"/>
    <mergeCell ref="B134:H134"/>
    <mergeCell ref="I134:J134"/>
    <mergeCell ref="A127:A130"/>
    <mergeCell ref="B127:H127"/>
    <mergeCell ref="I127:J127"/>
    <mergeCell ref="L127:L130"/>
    <mergeCell ref="B128:H128"/>
    <mergeCell ref="I128:J128"/>
    <mergeCell ref="B129:H129"/>
    <mergeCell ref="I129:J129"/>
    <mergeCell ref="B130:H130"/>
    <mergeCell ref="I130:J130"/>
    <mergeCell ref="A123:A126"/>
    <mergeCell ref="B123:H123"/>
    <mergeCell ref="I123:J123"/>
    <mergeCell ref="L123:L126"/>
    <mergeCell ref="B124:H124"/>
    <mergeCell ref="I124:J124"/>
    <mergeCell ref="B125:H125"/>
    <mergeCell ref="I125:J125"/>
    <mergeCell ref="B126:H126"/>
    <mergeCell ref="I126:J126"/>
    <mergeCell ref="A119:A122"/>
    <mergeCell ref="L119:L122"/>
    <mergeCell ref="B120:H120"/>
    <mergeCell ref="I120:J120"/>
    <mergeCell ref="B121:H121"/>
    <mergeCell ref="I121:J121"/>
    <mergeCell ref="B122:H122"/>
    <mergeCell ref="I122:J122"/>
    <mergeCell ref="B119:H119"/>
    <mergeCell ref="I119:J119"/>
    <mergeCell ref="B10:J10"/>
    <mergeCell ref="B117:J117"/>
    <mergeCell ref="D112:H112"/>
    <mergeCell ref="I112:L112"/>
    <mergeCell ref="I110:J110"/>
    <mergeCell ref="E110:H110"/>
    <mergeCell ref="I107:J107"/>
    <mergeCell ref="B108:H108"/>
    <mergeCell ref="I108:J108"/>
    <mergeCell ref="B109:C109"/>
    <mergeCell ref="D109:H109"/>
    <mergeCell ref="I109:J109"/>
    <mergeCell ref="B96:H96"/>
    <mergeCell ref="I96:J96"/>
    <mergeCell ref="B101:H101"/>
    <mergeCell ref="B103:H103"/>
    <mergeCell ref="I103:J103"/>
    <mergeCell ref="B98:H98"/>
    <mergeCell ref="I98:J98"/>
    <mergeCell ref="B97:H97"/>
    <mergeCell ref="I97:J97"/>
    <mergeCell ref="B94:H94"/>
    <mergeCell ref="I94:J94"/>
    <mergeCell ref="B95:H95"/>
    <mergeCell ref="A104:A106"/>
    <mergeCell ref="B104:H104"/>
    <mergeCell ref="I104:J104"/>
    <mergeCell ref="L104:L111"/>
    <mergeCell ref="B105:H105"/>
    <mergeCell ref="I105:J105"/>
    <mergeCell ref="B106:H106"/>
    <mergeCell ref="I106:J106"/>
    <mergeCell ref="A107:A111"/>
    <mergeCell ref="B107:H107"/>
    <mergeCell ref="A90:A95"/>
    <mergeCell ref="B90:H90"/>
    <mergeCell ref="I90:J90"/>
    <mergeCell ref="L90:L95"/>
    <mergeCell ref="B91:H91"/>
    <mergeCell ref="I91:J91"/>
    <mergeCell ref="B92:H92"/>
    <mergeCell ref="I92:J92"/>
    <mergeCell ref="B93:H93"/>
    <mergeCell ref="I93:J93"/>
    <mergeCell ref="A84:A89"/>
    <mergeCell ref="B84:H84"/>
    <mergeCell ref="I84:J84"/>
    <mergeCell ref="L84:L89"/>
    <mergeCell ref="B85:H85"/>
    <mergeCell ref="I85:J85"/>
    <mergeCell ref="B86:H86"/>
    <mergeCell ref="I86:J86"/>
    <mergeCell ref="A79:A83"/>
    <mergeCell ref="B79:H79"/>
    <mergeCell ref="I79:J79"/>
    <mergeCell ref="L79:L83"/>
    <mergeCell ref="B80:H80"/>
    <mergeCell ref="I80:J80"/>
    <mergeCell ref="B81:H81"/>
    <mergeCell ref="I81:J81"/>
    <mergeCell ref="B82:H82"/>
    <mergeCell ref="I82:J82"/>
    <mergeCell ref="B83:H83"/>
    <mergeCell ref="I83:J83"/>
    <mergeCell ref="I88:J88"/>
    <mergeCell ref="B89:H89"/>
    <mergeCell ref="I89:J89"/>
    <mergeCell ref="A75:A78"/>
    <mergeCell ref="B75:H75"/>
    <mergeCell ref="I75:J75"/>
    <mergeCell ref="L75:L78"/>
    <mergeCell ref="B76:H76"/>
    <mergeCell ref="I76:J76"/>
    <mergeCell ref="B77:H77"/>
    <mergeCell ref="I77:J77"/>
    <mergeCell ref="B78:H78"/>
    <mergeCell ref="I78:J78"/>
    <mergeCell ref="A71:A74"/>
    <mergeCell ref="B71:H71"/>
    <mergeCell ref="I71:J71"/>
    <mergeCell ref="L71:L74"/>
    <mergeCell ref="B72:H72"/>
    <mergeCell ref="I72:J72"/>
    <mergeCell ref="B73:H73"/>
    <mergeCell ref="I73:J73"/>
    <mergeCell ref="B62:E62"/>
    <mergeCell ref="B63:E63"/>
    <mergeCell ref="B64:E64"/>
    <mergeCell ref="B65:E65"/>
    <mergeCell ref="B70:H70"/>
    <mergeCell ref="I70:J70"/>
    <mergeCell ref="B74:H74"/>
    <mergeCell ref="I74:J74"/>
    <mergeCell ref="B67:E67"/>
    <mergeCell ref="L56:L68"/>
    <mergeCell ref="A56:A67"/>
    <mergeCell ref="B56:E56"/>
    <mergeCell ref="B57:E57"/>
    <mergeCell ref="L43:L55"/>
    <mergeCell ref="B44:D44"/>
    <mergeCell ref="B45:D45"/>
    <mergeCell ref="B46:D46"/>
    <mergeCell ref="B47:D47"/>
    <mergeCell ref="B48:D48"/>
    <mergeCell ref="B49:D49"/>
    <mergeCell ref="B50:D50"/>
    <mergeCell ref="B51:D51"/>
    <mergeCell ref="B27:E28"/>
    <mergeCell ref="B29:E29"/>
    <mergeCell ref="B30:E30"/>
    <mergeCell ref="B31:E31"/>
    <mergeCell ref="B58:E58"/>
    <mergeCell ref="B59:E59"/>
    <mergeCell ref="B60:E60"/>
    <mergeCell ref="B61:E61"/>
    <mergeCell ref="I56:J68"/>
    <mergeCell ref="B42:H42"/>
    <mergeCell ref="I42:J42"/>
    <mergeCell ref="B53:D53"/>
    <mergeCell ref="B54:D54"/>
    <mergeCell ref="A187:B187"/>
    <mergeCell ref="L27:L41"/>
    <mergeCell ref="F27:F28"/>
    <mergeCell ref="G27:G28"/>
    <mergeCell ref="H27:H28"/>
    <mergeCell ref="I27:J41"/>
    <mergeCell ref="A12:A19"/>
    <mergeCell ref="A21:A24"/>
    <mergeCell ref="F12:F13"/>
    <mergeCell ref="G12:G13"/>
    <mergeCell ref="B12:E12"/>
    <mergeCell ref="B23:C23"/>
    <mergeCell ref="B24:C24"/>
    <mergeCell ref="B25:C25"/>
    <mergeCell ref="B20:C20"/>
    <mergeCell ref="B21:C21"/>
    <mergeCell ref="B22:C22"/>
    <mergeCell ref="L12:L26"/>
    <mergeCell ref="B13:C13"/>
    <mergeCell ref="B14:C14"/>
    <mergeCell ref="B15:C15"/>
    <mergeCell ref="B16:C16"/>
    <mergeCell ref="B17:C17"/>
    <mergeCell ref="H12:H13"/>
    <mergeCell ref="A178:B178"/>
    <mergeCell ref="A179:B179"/>
    <mergeCell ref="A180:B180"/>
    <mergeCell ref="A181:B181"/>
    <mergeCell ref="A182:B182"/>
    <mergeCell ref="A183:B183"/>
    <mergeCell ref="A184:B184"/>
    <mergeCell ref="A185:B185"/>
    <mergeCell ref="A186:B186"/>
    <mergeCell ref="B18:C18"/>
    <mergeCell ref="B19:C19"/>
    <mergeCell ref="C4:J4"/>
    <mergeCell ref="B11:H11"/>
    <mergeCell ref="I11:J11"/>
    <mergeCell ref="J1:K1"/>
    <mergeCell ref="J2:K2"/>
    <mergeCell ref="J3:K3"/>
    <mergeCell ref="A177:C177"/>
    <mergeCell ref="I12:J26"/>
    <mergeCell ref="B38:E38"/>
    <mergeCell ref="B39:E39"/>
    <mergeCell ref="B40:E40"/>
    <mergeCell ref="A43:A54"/>
    <mergeCell ref="B43:D43"/>
    <mergeCell ref="I43:J55"/>
    <mergeCell ref="B52:D52"/>
    <mergeCell ref="B32:E32"/>
    <mergeCell ref="B33:E33"/>
    <mergeCell ref="B34:E34"/>
    <mergeCell ref="B35:E35"/>
    <mergeCell ref="B36:E36"/>
    <mergeCell ref="B37:E37"/>
    <mergeCell ref="A27:A40"/>
  </mergeCells>
  <conditionalFormatting sqref="D26">
    <cfRule type="expression" dxfId="6" priority="10">
      <formula>IF(RVolet=1,TRUE,FALSE)</formula>
    </cfRule>
  </conditionalFormatting>
  <conditionalFormatting sqref="D41">
    <cfRule type="expression" dxfId="5" priority="9">
      <formula>IF(RVolet=1,TRUE,FALSE)</formula>
    </cfRule>
  </conditionalFormatting>
  <conditionalFormatting sqref="D112:H112">
    <cfRule type="expression" dxfId="4" priority="7">
      <formula>IF($I$103&gt;($I$98*0.1),TRUE,FALSE)</formula>
    </cfRule>
  </conditionalFormatting>
  <conditionalFormatting sqref="I112:L112">
    <cfRule type="expression" dxfId="3" priority="6">
      <formula>IF($I$110&gt;($I$98*0.1),TRUE,FALSE)</formula>
    </cfRule>
  </conditionalFormatting>
  <conditionalFormatting sqref="N2">
    <cfRule type="expression" dxfId="2" priority="3">
      <formula>IF($L$3&lt;&gt;0,TRUE,FALSE)</formula>
    </cfRule>
  </conditionalFormatting>
  <conditionalFormatting sqref="D55">
    <cfRule type="expression" dxfId="1" priority="2">
      <formula>IF(RVolet=1,TRUE,FALSE)</formula>
    </cfRule>
  </conditionalFormatting>
  <conditionalFormatting sqref="D68">
    <cfRule type="expression" dxfId="0" priority="1">
      <formula>IF(RVolet=1,TRUE,FALSE)</formula>
    </cfRule>
  </conditionalFormatting>
  <hyperlinks>
    <hyperlink ref="N45" r:id="rId1" display="pour les frais de repas se trouve ici " xr:uid="{00000000-0004-0000-0200-000000000000}"/>
    <hyperlink ref="N44" r:id="rId2" display="Les barèmes du gouvernement " xr:uid="{00000000-0004-0000-0200-000001000000}"/>
    <hyperlink ref="N58" r:id="rId3" display="pour les frais de repas se trouve ici " xr:uid="{00000000-0004-0000-0200-000002000000}"/>
    <hyperlink ref="N57" r:id="rId4" display="Les barèmes du gouvernement " xr:uid="{00000000-0004-0000-0200-000003000000}"/>
  </hyperlinks>
  <pageMargins left="0.7" right="0.7" top="0.75" bottom="0.75" header="0.3" footer="0.3"/>
  <pageSetup orientation="portrait" horizontalDpi="90" verticalDpi="90" r:id="rId5"/>
  <ignoredErrors>
    <ignoredError sqref="I171 I167 I110" unlockedFormula="1"/>
    <ignoredError sqref="C182" formulaRange="1"/>
  </ignoredErrors>
  <drawing r:id="rId6"/>
  <legacyDrawing r:id="rId7"/>
  <mc:AlternateContent xmlns:mc="http://schemas.openxmlformats.org/markup-compatibility/2006">
    <mc:Choice Requires="x14">
      <controls>
        <mc:AlternateContent xmlns:mc="http://schemas.openxmlformats.org/markup-compatibility/2006">
          <mc:Choice Requires="x14">
            <control shapeId="3075" r:id="rId8" name="Label 3">
              <controlPr defaultSize="0" autoFill="0" autoLine="0" autoPict="0">
                <anchor moveWithCells="1" sizeWithCells="1">
                  <from>
                    <xdr:col>13</xdr:col>
                    <xdr:colOff>1234440</xdr:colOff>
                    <xdr:row>167</xdr:row>
                    <xdr:rowOff>114300</xdr:rowOff>
                  </from>
                  <to>
                    <xdr:col>13</xdr:col>
                    <xdr:colOff>4495800</xdr:colOff>
                    <xdr:row>170</xdr:row>
                    <xdr:rowOff>76200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workbookViewId="0">
      <selection activeCell="B7" sqref="B7"/>
    </sheetView>
  </sheetViews>
  <sheetFormatPr baseColWidth="10" defaultRowHeight="14.4" x14ac:dyDescent="0.3"/>
  <cols>
    <col min="1" max="1" width="24.21875" customWidth="1"/>
    <col min="2" max="2" width="27.77734375" customWidth="1"/>
  </cols>
  <sheetData>
    <row r="1" spans="1:12" x14ac:dyDescent="0.3">
      <c r="A1" s="1" t="s">
        <v>0</v>
      </c>
      <c r="B1" s="1" t="s">
        <v>3</v>
      </c>
      <c r="C1" s="1" t="s">
        <v>9</v>
      </c>
      <c r="D1" s="1"/>
      <c r="E1" s="1"/>
      <c r="F1" s="1"/>
      <c r="G1" s="1"/>
      <c r="H1" s="1"/>
      <c r="I1" s="1"/>
      <c r="J1" s="1"/>
      <c r="K1" s="1"/>
      <c r="L1" s="1"/>
    </row>
    <row r="2" spans="1:12" x14ac:dyDescent="0.3">
      <c r="A2" t="s">
        <v>1</v>
      </c>
      <c r="B2" t="s">
        <v>4</v>
      </c>
      <c r="C2" t="s">
        <v>10</v>
      </c>
    </row>
    <row r="3" spans="1:12" x14ac:dyDescent="0.3">
      <c r="A3" t="s">
        <v>2</v>
      </c>
      <c r="B3" t="s">
        <v>5</v>
      </c>
      <c r="C3" t="s">
        <v>11</v>
      </c>
    </row>
    <row r="4" spans="1:12" x14ac:dyDescent="0.3">
      <c r="B4" t="s">
        <v>6</v>
      </c>
      <c r="C4" t="s">
        <v>12</v>
      </c>
    </row>
    <row r="5" spans="1:12" x14ac:dyDescent="0.3">
      <c r="B5" t="s">
        <v>7</v>
      </c>
    </row>
    <row r="6" spans="1:12" x14ac:dyDescent="0.3">
      <c r="B6" t="s">
        <v>16</v>
      </c>
    </row>
  </sheetData>
  <pageMargins left="0.7" right="0.7" top="0.75" bottom="0.75" header="0.3" footer="0.3"/>
  <pageSetup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Informations sur le programme</vt:lpstr>
      <vt:lpstr>Revenus</vt:lpstr>
      <vt:lpstr>Dépenses</vt:lpstr>
      <vt:lpstr>Donnée</vt:lpstr>
      <vt:lpstr>'Informations sur le programme'!_ftn1</vt:lpstr>
      <vt:lpstr>'Informations sur le programme'!_ftnref1</vt:lpstr>
      <vt:lpstr>ContDem</vt:lpstr>
      <vt:lpstr>DépCanada</vt:lpstr>
      <vt:lpstr>DépLocal</vt:lpstr>
      <vt:lpstr>Frais10</vt:lpstr>
      <vt:lpstr>Mtdemandé</vt:lpstr>
      <vt:lpstr>RVolet</vt:lpstr>
      <vt:lpstr>soustotal_admissible</vt:lpstr>
      <vt:lpstr>total_admissible</vt:lpstr>
      <vt:lpstr>Total_dépenses</vt:lpstr>
      <vt:lpstr>total_non_admissibles</vt:lpstr>
      <vt:lpstr>Volet</vt:lpstr>
      <vt:lpstr>Volet1</vt:lpstr>
      <vt:lpstr>Volet2</vt:lpstr>
    </vt:vector>
  </TitlesOfParts>
  <Company>Ministère du Conseil exécutif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Garnier, Laurent</dc:creator>
  <cp:lastModifiedBy>Wood, Alex Stephen</cp:lastModifiedBy>
  <dcterms:created xsi:type="dcterms:W3CDTF">2021-04-09T13:06:28Z</dcterms:created>
  <dcterms:modified xsi:type="dcterms:W3CDTF">2023-01-11T16:23:41Z</dcterms:modified>
</cp:coreProperties>
</file>